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30" yWindow="525" windowWidth="22695" windowHeight="9405" firstSheet="22"/>
  </bookViews>
  <sheets>
    <sheet name="Sheet1 (10)" sheetId="33" r:id="rId1"/>
    <sheet name="Sheet1 (9)" sheetId="32" r:id="rId2"/>
    <sheet name="Sheet1 (8)" sheetId="31" r:id="rId3"/>
    <sheet name="Sheet1 (7)" sheetId="30" r:id="rId4"/>
    <sheet name="Sheet1 (6)" sheetId="29" r:id="rId5"/>
    <sheet name="Sheet1 (5)" sheetId="28" r:id="rId6"/>
    <sheet name="Sheet1 (4)" sheetId="27" r:id="rId7"/>
    <sheet name="Sheet1 (3)" sheetId="26" r:id="rId8"/>
    <sheet name="Sheet1 (2)" sheetId="25" r:id="rId9"/>
    <sheet name="Sheet1" sheetId="1" r:id="rId10"/>
    <sheet name="Sheet2" sheetId="2" r:id="rId11"/>
    <sheet name="Sheet3" sheetId="3" r:id="rId12"/>
    <sheet name="Sheet4" sheetId="4" r:id="rId13"/>
    <sheet name="Sheet5" sheetId="5" r:id="rId14"/>
    <sheet name="Sheet6" sheetId="6" r:id="rId15"/>
    <sheet name="Sheet7" sheetId="7" r:id="rId16"/>
    <sheet name="Sheet8" sheetId="8" r:id="rId17"/>
    <sheet name="Sheet9" sheetId="9" r:id="rId18"/>
    <sheet name="Sheet10" sheetId="10" r:id="rId19"/>
    <sheet name="Sheet11" sheetId="11" r:id="rId20"/>
    <sheet name="Sheet21" sheetId="14" r:id="rId21"/>
    <sheet name="Sheet22" sheetId="15" r:id="rId22"/>
    <sheet name="Sheet23" sheetId="16" r:id="rId23"/>
    <sheet name="Sheet24" sheetId="17" r:id="rId24"/>
    <sheet name="Sheet25" sheetId="18" r:id="rId25"/>
    <sheet name="Sheet26" sheetId="19" r:id="rId26"/>
    <sheet name="Sheet27" sheetId="20" r:id="rId27"/>
    <sheet name="Sheet28" sheetId="21" r:id="rId28"/>
    <sheet name="Sheet29" sheetId="22" r:id="rId29"/>
    <sheet name="Sheet30" sheetId="23" r:id="rId30"/>
    <sheet name="Sheet31" sheetId="24" r:id="rId31"/>
    <sheet name="Summary" sheetId="12" r:id="rId32"/>
    <sheet name="Evaluation Warning" sheetId="13" r:id="rId33"/>
  </sheets>
  <calcPr calcId="144525"/>
</workbook>
</file>

<file path=xl/calcChain.xml><?xml version="1.0" encoding="utf-8"?>
<calcChain xmlns="http://schemas.openxmlformats.org/spreadsheetml/2006/main">
  <c r="S53" i="33" l="1"/>
  <c r="S52" i="32"/>
  <c r="S52" i="31"/>
  <c r="S52" i="30"/>
  <c r="S52" i="29"/>
  <c r="S52" i="28"/>
  <c r="S52" i="27"/>
  <c r="S52" i="26"/>
  <c r="S52" i="25"/>
  <c r="S52" i="1"/>
  <c r="S52" i="2"/>
  <c r="S52" i="3"/>
  <c r="S52" i="4"/>
  <c r="S52" i="5"/>
  <c r="S52" i="6"/>
  <c r="S52" i="7"/>
  <c r="S52" i="8"/>
  <c r="S52" i="9"/>
  <c r="S52" i="10"/>
  <c r="S52" i="11"/>
  <c r="S52" i="14"/>
  <c r="S52" i="15"/>
  <c r="S52" i="16"/>
  <c r="S52" i="17"/>
  <c r="S52" i="18"/>
  <c r="S52" i="19"/>
  <c r="S52" i="20"/>
  <c r="S52" i="21"/>
  <c r="S52" i="22"/>
  <c r="S52" i="23"/>
  <c r="S52" i="24"/>
  <c r="S52" i="33"/>
  <c r="S45" i="32"/>
  <c r="S46" i="32"/>
  <c r="S47" i="32"/>
  <c r="S48" i="32"/>
  <c r="S49" i="32"/>
  <c r="S50" i="32"/>
  <c r="S51" i="32"/>
  <c r="S45" i="31"/>
  <c r="S46" i="31"/>
  <c r="S47" i="31"/>
  <c r="S48" i="31"/>
  <c r="S49" i="31"/>
  <c r="S50" i="31"/>
  <c r="S51" i="31"/>
  <c r="S45" i="30"/>
  <c r="S46" i="30"/>
  <c r="S47" i="30"/>
  <c r="S48" i="30"/>
  <c r="S49" i="30"/>
  <c r="S50" i="30"/>
  <c r="S51" i="30"/>
  <c r="S45" i="29"/>
  <c r="S46" i="29"/>
  <c r="S47" i="29"/>
  <c r="S48" i="29"/>
  <c r="S49" i="29"/>
  <c r="S50" i="29"/>
  <c r="S51" i="29"/>
  <c r="S45" i="28"/>
  <c r="S46" i="28"/>
  <c r="S47" i="28"/>
  <c r="S48" i="28"/>
  <c r="S49" i="28"/>
  <c r="S50" i="28"/>
  <c r="S51" i="28"/>
  <c r="S45" i="27"/>
  <c r="S46" i="27"/>
  <c r="S47" i="27"/>
  <c r="S48" i="27"/>
  <c r="S49" i="27"/>
  <c r="S50" i="27"/>
  <c r="S51" i="27"/>
  <c r="S45" i="26"/>
  <c r="S46" i="26"/>
  <c r="S47" i="26"/>
  <c r="S48" i="26"/>
  <c r="S49" i="26"/>
  <c r="S50" i="26"/>
  <c r="S51" i="26"/>
  <c r="S45" i="25"/>
  <c r="S46" i="25"/>
  <c r="S47" i="25"/>
  <c r="S48" i="25"/>
  <c r="S49" i="25"/>
  <c r="S50" i="25"/>
  <c r="S51" i="25"/>
  <c r="S45" i="1"/>
  <c r="S46" i="1"/>
  <c r="S47" i="1"/>
  <c r="S48" i="1"/>
  <c r="S49" i="1"/>
  <c r="S50" i="1"/>
  <c r="S51" i="1"/>
  <c r="S45" i="2"/>
  <c r="S46" i="2"/>
  <c r="S47" i="2"/>
  <c r="S48" i="2"/>
  <c r="S49" i="2"/>
  <c r="S50" i="2"/>
  <c r="S51" i="2"/>
  <c r="S45" i="3"/>
  <c r="S46" i="3"/>
  <c r="S47" i="3"/>
  <c r="S48" i="3"/>
  <c r="S49" i="3"/>
  <c r="S50" i="3"/>
  <c r="S51" i="3"/>
  <c r="S45" i="4"/>
  <c r="S46" i="4"/>
  <c r="S47" i="4"/>
  <c r="S48" i="4"/>
  <c r="S49" i="4"/>
  <c r="S50" i="4"/>
  <c r="S51" i="4"/>
  <c r="S45" i="5"/>
  <c r="S46" i="5"/>
  <c r="S47" i="5"/>
  <c r="S48" i="5"/>
  <c r="S49" i="5"/>
  <c r="S50" i="5"/>
  <c r="S51" i="5"/>
  <c r="S45" i="6"/>
  <c r="S46" i="6"/>
  <c r="S47" i="6"/>
  <c r="S48" i="6"/>
  <c r="S49" i="6"/>
  <c r="S50" i="6"/>
  <c r="S51" i="6"/>
  <c r="S45" i="7"/>
  <c r="S46" i="7"/>
  <c r="S47" i="7"/>
  <c r="S48" i="7"/>
  <c r="S49" i="7"/>
  <c r="S50" i="7"/>
  <c r="S51" i="7"/>
  <c r="S45" i="8"/>
  <c r="S46" i="8"/>
  <c r="S47" i="8"/>
  <c r="S48" i="8"/>
  <c r="S49" i="8"/>
  <c r="S50" i="8"/>
  <c r="S51" i="8"/>
  <c r="S45" i="9"/>
  <c r="S46" i="9"/>
  <c r="S47" i="9"/>
  <c r="S48" i="9"/>
  <c r="S49" i="9"/>
  <c r="S50" i="9"/>
  <c r="S51" i="9"/>
  <c r="S45" i="10"/>
  <c r="S46" i="10"/>
  <c r="S47" i="10"/>
  <c r="S48" i="10"/>
  <c r="S49" i="10"/>
  <c r="S50" i="10"/>
  <c r="S51" i="10"/>
  <c r="S45" i="11"/>
  <c r="S46" i="11"/>
  <c r="S47" i="11"/>
  <c r="S48" i="11"/>
  <c r="S49" i="11"/>
  <c r="S50" i="11"/>
  <c r="S51" i="11"/>
  <c r="S45" i="14"/>
  <c r="S46" i="14"/>
  <c r="S47" i="14"/>
  <c r="S48" i="14"/>
  <c r="S49" i="14"/>
  <c r="S50" i="14"/>
  <c r="S51" i="14"/>
  <c r="S45" i="15"/>
  <c r="S46" i="15"/>
  <c r="S47" i="15"/>
  <c r="S48" i="15"/>
  <c r="S49" i="15"/>
  <c r="S50" i="15"/>
  <c r="S51" i="15"/>
  <c r="S45" i="16"/>
  <c r="S46" i="16"/>
  <c r="S47" i="16"/>
  <c r="S48" i="16"/>
  <c r="S49" i="16"/>
  <c r="S50" i="16"/>
  <c r="S51" i="16"/>
  <c r="S45" i="17"/>
  <c r="S46" i="17"/>
  <c r="S47" i="17"/>
  <c r="S48" i="17"/>
  <c r="S49" i="17"/>
  <c r="S50" i="17"/>
  <c r="S51" i="17"/>
  <c r="S45" i="18"/>
  <c r="S46" i="18"/>
  <c r="S47" i="18"/>
  <c r="S48" i="18"/>
  <c r="S49" i="18"/>
  <c r="S50" i="18"/>
  <c r="S51" i="18"/>
  <c r="S45" i="19"/>
  <c r="S46" i="19"/>
  <c r="S47" i="19"/>
  <c r="S48" i="19"/>
  <c r="S49" i="19"/>
  <c r="S50" i="19"/>
  <c r="S51" i="19"/>
  <c r="S45" i="20"/>
  <c r="S46" i="20"/>
  <c r="S47" i="20"/>
  <c r="S48" i="20"/>
  <c r="S49" i="20"/>
  <c r="S50" i="20"/>
  <c r="S51" i="20"/>
  <c r="S45" i="21"/>
  <c r="S46" i="21"/>
  <c r="S47" i="21"/>
  <c r="S48" i="21"/>
  <c r="S49" i="21"/>
  <c r="S50" i="21"/>
  <c r="S51" i="21"/>
  <c r="S45" i="22"/>
  <c r="S46" i="22"/>
  <c r="S47" i="22"/>
  <c r="S48" i="22"/>
  <c r="S49" i="22"/>
  <c r="S50" i="22"/>
  <c r="S51" i="22"/>
  <c r="S45" i="23"/>
  <c r="S46" i="23"/>
  <c r="S47" i="23"/>
  <c r="S48" i="23"/>
  <c r="S49" i="23"/>
  <c r="S50" i="23"/>
  <c r="S51" i="23"/>
  <c r="S45" i="24"/>
  <c r="S46" i="24"/>
  <c r="S47" i="24"/>
  <c r="S48" i="24"/>
  <c r="S49" i="24"/>
  <c r="S50" i="24"/>
  <c r="S51" i="24"/>
  <c r="S45" i="33"/>
  <c r="S46" i="33"/>
  <c r="S47" i="33"/>
  <c r="S48" i="33"/>
  <c r="S49" i="33"/>
  <c r="S50" i="33"/>
  <c r="S51" i="33"/>
  <c r="S44" i="32"/>
  <c r="S44" i="31"/>
  <c r="S44" i="30"/>
  <c r="S44" i="29"/>
  <c r="S44" i="28"/>
  <c r="S44" i="27"/>
  <c r="S44" i="26"/>
  <c r="S44" i="25"/>
  <c r="S44" i="1"/>
  <c r="S44" i="2"/>
  <c r="S44" i="3"/>
  <c r="S44" i="4"/>
  <c r="S44" i="5"/>
  <c r="S44" i="6"/>
  <c r="S44" i="7"/>
  <c r="S44" i="8"/>
  <c r="S44" i="9"/>
  <c r="S44" i="10"/>
  <c r="S44" i="11"/>
  <c r="S44" i="14"/>
  <c r="S44" i="15"/>
  <c r="S44" i="16"/>
  <c r="S44" i="17"/>
  <c r="S44" i="18"/>
  <c r="S44" i="19"/>
  <c r="S44" i="20"/>
  <c r="S44" i="21"/>
  <c r="S44" i="22"/>
  <c r="S44" i="23"/>
  <c r="S44" i="24"/>
  <c r="S44" i="33"/>
  <c r="S37" i="32"/>
  <c r="S38" i="32"/>
  <c r="S39" i="32"/>
  <c r="S40" i="32"/>
  <c r="S41" i="32"/>
  <c r="S42" i="32"/>
  <c r="S43" i="32"/>
  <c r="S37" i="31"/>
  <c r="S38" i="31"/>
  <c r="S39" i="31"/>
  <c r="S40" i="31"/>
  <c r="S41" i="31"/>
  <c r="S42" i="31"/>
  <c r="S43" i="31"/>
  <c r="S37" i="30"/>
  <c r="S38" i="30"/>
  <c r="S39" i="30"/>
  <c r="S40" i="30"/>
  <c r="S41" i="30"/>
  <c r="S42" i="30"/>
  <c r="S43" i="30"/>
  <c r="S37" i="29"/>
  <c r="S38" i="29"/>
  <c r="S39" i="29"/>
  <c r="S40" i="29"/>
  <c r="S41" i="29"/>
  <c r="S42" i="29"/>
  <c r="S43" i="29"/>
  <c r="S37" i="28"/>
  <c r="S38" i="28"/>
  <c r="S39" i="28"/>
  <c r="S40" i="28"/>
  <c r="S41" i="28"/>
  <c r="S42" i="28"/>
  <c r="S43" i="28"/>
  <c r="S37" i="27"/>
  <c r="S38" i="27"/>
  <c r="S39" i="27"/>
  <c r="S40" i="27"/>
  <c r="S41" i="27"/>
  <c r="S42" i="27"/>
  <c r="S43" i="27"/>
  <c r="S37" i="26"/>
  <c r="S38" i="26"/>
  <c r="S39" i="26"/>
  <c r="S40" i="26"/>
  <c r="S41" i="26"/>
  <c r="S42" i="26"/>
  <c r="S43" i="26"/>
  <c r="S37" i="25"/>
  <c r="S38" i="25"/>
  <c r="S39" i="25"/>
  <c r="S40" i="25"/>
  <c r="S41" i="25"/>
  <c r="S42" i="25"/>
  <c r="S43" i="25"/>
  <c r="S37" i="1"/>
  <c r="S38" i="1"/>
  <c r="S39" i="1"/>
  <c r="S40" i="1"/>
  <c r="S41" i="1"/>
  <c r="S42" i="1"/>
  <c r="S43" i="1"/>
  <c r="S37" i="2"/>
  <c r="S38" i="2"/>
  <c r="S39" i="2"/>
  <c r="S40" i="2"/>
  <c r="S41" i="2"/>
  <c r="S42" i="2"/>
  <c r="S43" i="2"/>
  <c r="S37" i="3"/>
  <c r="S38" i="3"/>
  <c r="S39" i="3"/>
  <c r="S40" i="3"/>
  <c r="S41" i="3"/>
  <c r="S42" i="3"/>
  <c r="S43" i="3"/>
  <c r="S37" i="4"/>
  <c r="S38" i="4"/>
  <c r="S39" i="4"/>
  <c r="S40" i="4"/>
  <c r="S41" i="4"/>
  <c r="S42" i="4"/>
  <c r="S43" i="4"/>
  <c r="S37" i="5"/>
  <c r="S38" i="5"/>
  <c r="S39" i="5"/>
  <c r="S40" i="5"/>
  <c r="S41" i="5"/>
  <c r="S42" i="5"/>
  <c r="S43" i="5"/>
  <c r="S37" i="6"/>
  <c r="S38" i="6"/>
  <c r="S39" i="6"/>
  <c r="S40" i="6"/>
  <c r="S41" i="6"/>
  <c r="S42" i="6"/>
  <c r="S43" i="6"/>
  <c r="S37" i="7"/>
  <c r="S38" i="7"/>
  <c r="S39" i="7"/>
  <c r="S40" i="7"/>
  <c r="S41" i="7"/>
  <c r="S42" i="7"/>
  <c r="S43" i="7"/>
  <c r="S37" i="8"/>
  <c r="S38" i="8"/>
  <c r="S39" i="8"/>
  <c r="S40" i="8"/>
  <c r="S41" i="8"/>
  <c r="S42" i="8"/>
  <c r="S43" i="8"/>
  <c r="S37" i="9"/>
  <c r="S38" i="9"/>
  <c r="S39" i="9"/>
  <c r="S40" i="9"/>
  <c r="S41" i="9"/>
  <c r="S42" i="9"/>
  <c r="S43" i="9"/>
  <c r="S37" i="10"/>
  <c r="S38" i="10"/>
  <c r="S39" i="10"/>
  <c r="S40" i="10"/>
  <c r="S41" i="10"/>
  <c r="S42" i="10"/>
  <c r="S43" i="10"/>
  <c r="S37" i="11"/>
  <c r="S38" i="11"/>
  <c r="S39" i="11"/>
  <c r="S40" i="11"/>
  <c r="S41" i="11"/>
  <c r="S42" i="11"/>
  <c r="S43" i="11"/>
  <c r="S37" i="14"/>
  <c r="S38" i="14"/>
  <c r="S39" i="14"/>
  <c r="S40" i="14"/>
  <c r="S41" i="14"/>
  <c r="S42" i="14"/>
  <c r="S43" i="14"/>
  <c r="S37" i="15"/>
  <c r="S38" i="15"/>
  <c r="S39" i="15"/>
  <c r="S40" i="15"/>
  <c r="S41" i="15"/>
  <c r="S42" i="15"/>
  <c r="S43" i="15"/>
  <c r="S37" i="16"/>
  <c r="S38" i="16"/>
  <c r="S39" i="16"/>
  <c r="S40" i="16"/>
  <c r="S41" i="16"/>
  <c r="S42" i="16"/>
  <c r="S43" i="16"/>
  <c r="S37" i="17"/>
  <c r="S38" i="17"/>
  <c r="S39" i="17"/>
  <c r="S40" i="17"/>
  <c r="S41" i="17"/>
  <c r="S42" i="17"/>
  <c r="S43" i="17"/>
  <c r="S37" i="18"/>
  <c r="S38" i="18"/>
  <c r="S39" i="18"/>
  <c r="S40" i="18"/>
  <c r="S41" i="18"/>
  <c r="S42" i="18"/>
  <c r="S43" i="18"/>
  <c r="S37" i="19"/>
  <c r="S38" i="19"/>
  <c r="S39" i="19"/>
  <c r="S40" i="19"/>
  <c r="S41" i="19"/>
  <c r="S42" i="19"/>
  <c r="S43" i="19"/>
  <c r="S37" i="20"/>
  <c r="S38" i="20"/>
  <c r="S39" i="20"/>
  <c r="S40" i="20"/>
  <c r="S41" i="20"/>
  <c r="S42" i="20"/>
  <c r="S43" i="20"/>
  <c r="S37" i="21"/>
  <c r="S38" i="21"/>
  <c r="S39" i="21"/>
  <c r="S40" i="21"/>
  <c r="S41" i="21"/>
  <c r="S42" i="21"/>
  <c r="S43" i="21"/>
  <c r="S37" i="22"/>
  <c r="S38" i="22"/>
  <c r="S39" i="22"/>
  <c r="S40" i="22"/>
  <c r="S41" i="22"/>
  <c r="S42" i="22"/>
  <c r="S43" i="22"/>
  <c r="S37" i="23"/>
  <c r="S38" i="23"/>
  <c r="S39" i="23"/>
  <c r="S40" i="23"/>
  <c r="S41" i="23"/>
  <c r="S42" i="23"/>
  <c r="S43" i="23"/>
  <c r="S37" i="24"/>
  <c r="S38" i="24"/>
  <c r="S39" i="24"/>
  <c r="S40" i="24"/>
  <c r="S41" i="24"/>
  <c r="S42" i="24"/>
  <c r="S43" i="24"/>
  <c r="S37" i="33"/>
  <c r="S38" i="33"/>
  <c r="S39" i="33"/>
  <c r="S40" i="33"/>
  <c r="S41" i="33"/>
  <c r="S42" i="33"/>
  <c r="S43" i="33"/>
  <c r="S36" i="32"/>
  <c r="S36" i="31"/>
  <c r="S36" i="30"/>
  <c r="S36" i="29"/>
  <c r="S36" i="28"/>
  <c r="S36" i="27"/>
  <c r="S36" i="26"/>
  <c r="S36" i="25"/>
  <c r="S36" i="1"/>
  <c r="S36" i="2"/>
  <c r="S36" i="3"/>
  <c r="S36" i="4"/>
  <c r="S36" i="5"/>
  <c r="S36" i="6"/>
  <c r="S36" i="7"/>
  <c r="S36" i="8"/>
  <c r="S36" i="9"/>
  <c r="S36" i="10"/>
  <c r="S36" i="11"/>
  <c r="S36" i="14"/>
  <c r="S36" i="15"/>
  <c r="S36" i="16"/>
  <c r="S36" i="17"/>
  <c r="S36" i="18"/>
  <c r="S36" i="19"/>
  <c r="S36" i="20"/>
  <c r="S36" i="21"/>
  <c r="S36" i="22"/>
  <c r="S36" i="23"/>
  <c r="S36" i="24"/>
  <c r="S36" i="33"/>
  <c r="S29" i="32"/>
  <c r="S30" i="32"/>
  <c r="S31" i="32"/>
  <c r="S32" i="32"/>
  <c r="S33" i="32"/>
  <c r="S34" i="32"/>
  <c r="S35" i="32"/>
  <c r="S29" i="31"/>
  <c r="S30" i="31"/>
  <c r="S31" i="31"/>
  <c r="S32" i="31"/>
  <c r="S33" i="31"/>
  <c r="S34" i="31"/>
  <c r="S35" i="31"/>
  <c r="S29" i="30"/>
  <c r="S30" i="30"/>
  <c r="S31" i="30"/>
  <c r="S32" i="30"/>
  <c r="S33" i="30"/>
  <c r="S34" i="30"/>
  <c r="S35" i="30"/>
  <c r="S29" i="29"/>
  <c r="S30" i="29"/>
  <c r="S31" i="29"/>
  <c r="S32" i="29"/>
  <c r="S33" i="29"/>
  <c r="S34" i="29"/>
  <c r="S35" i="29"/>
  <c r="S29" i="28"/>
  <c r="S30" i="28"/>
  <c r="S31" i="28"/>
  <c r="S32" i="28"/>
  <c r="S33" i="28"/>
  <c r="S34" i="28"/>
  <c r="S35" i="28"/>
  <c r="S29" i="27"/>
  <c r="S30" i="27"/>
  <c r="S31" i="27"/>
  <c r="S32" i="27"/>
  <c r="S33" i="27"/>
  <c r="S34" i="27"/>
  <c r="S35" i="27"/>
  <c r="S29" i="26"/>
  <c r="S30" i="26"/>
  <c r="S31" i="26"/>
  <c r="S32" i="26"/>
  <c r="S33" i="26"/>
  <c r="S34" i="26"/>
  <c r="S35" i="26"/>
  <c r="S29" i="25"/>
  <c r="S30" i="25"/>
  <c r="S31" i="25"/>
  <c r="S32" i="25"/>
  <c r="S33" i="25"/>
  <c r="S34" i="25"/>
  <c r="S35" i="25"/>
  <c r="S29" i="1"/>
  <c r="S30" i="1"/>
  <c r="S31" i="1"/>
  <c r="S32" i="1"/>
  <c r="S33" i="1"/>
  <c r="S34" i="1"/>
  <c r="S35" i="1"/>
  <c r="S29" i="2"/>
  <c r="S30" i="2"/>
  <c r="S31" i="2"/>
  <c r="S32" i="2"/>
  <c r="S33" i="2"/>
  <c r="S34" i="2"/>
  <c r="S35" i="2"/>
  <c r="S29" i="3"/>
  <c r="S30" i="3"/>
  <c r="S31" i="3"/>
  <c r="S32" i="3"/>
  <c r="S33" i="3"/>
  <c r="S34" i="3"/>
  <c r="S35" i="3"/>
  <c r="S29" i="4"/>
  <c r="S30" i="4"/>
  <c r="S31" i="4"/>
  <c r="S32" i="4"/>
  <c r="S33" i="4"/>
  <c r="S34" i="4"/>
  <c r="S35" i="4"/>
  <c r="S29" i="5"/>
  <c r="S30" i="5"/>
  <c r="S31" i="5"/>
  <c r="S32" i="5"/>
  <c r="S33" i="5"/>
  <c r="S34" i="5"/>
  <c r="S35" i="5"/>
  <c r="S29" i="6"/>
  <c r="S30" i="6"/>
  <c r="S31" i="6"/>
  <c r="S32" i="6"/>
  <c r="S33" i="6"/>
  <c r="S34" i="6"/>
  <c r="S35" i="6"/>
  <c r="S29" i="7"/>
  <c r="S30" i="7"/>
  <c r="S31" i="7"/>
  <c r="S32" i="7"/>
  <c r="S33" i="7"/>
  <c r="S34" i="7"/>
  <c r="S35" i="7"/>
  <c r="S29" i="8"/>
  <c r="S30" i="8"/>
  <c r="S31" i="8"/>
  <c r="S32" i="8"/>
  <c r="S33" i="8"/>
  <c r="S34" i="8"/>
  <c r="S35" i="8"/>
  <c r="S29" i="9"/>
  <c r="S30" i="9"/>
  <c r="S31" i="9"/>
  <c r="S32" i="9"/>
  <c r="S33" i="9"/>
  <c r="S34" i="9"/>
  <c r="S35" i="9"/>
  <c r="S29" i="10"/>
  <c r="S30" i="10"/>
  <c r="S31" i="10"/>
  <c r="S32" i="10"/>
  <c r="S33" i="10"/>
  <c r="S34" i="10"/>
  <c r="S35" i="10"/>
  <c r="S29" i="11"/>
  <c r="S30" i="11"/>
  <c r="S31" i="11"/>
  <c r="S32" i="11"/>
  <c r="S33" i="11"/>
  <c r="S34" i="11"/>
  <c r="S35" i="11"/>
  <c r="S29" i="14"/>
  <c r="S30" i="14"/>
  <c r="S31" i="14"/>
  <c r="S32" i="14"/>
  <c r="S33" i="14"/>
  <c r="S34" i="14"/>
  <c r="S35" i="14"/>
  <c r="S29" i="15"/>
  <c r="S30" i="15"/>
  <c r="S31" i="15"/>
  <c r="S32" i="15"/>
  <c r="S33" i="15"/>
  <c r="S34" i="15"/>
  <c r="S35" i="15"/>
  <c r="S29" i="16"/>
  <c r="S30" i="16"/>
  <c r="S31" i="16"/>
  <c r="S32" i="16"/>
  <c r="S33" i="16"/>
  <c r="S34" i="16"/>
  <c r="S35" i="16"/>
  <c r="S29" i="17"/>
  <c r="S30" i="17"/>
  <c r="S31" i="17"/>
  <c r="S32" i="17"/>
  <c r="S33" i="17"/>
  <c r="S34" i="17"/>
  <c r="S35" i="17"/>
  <c r="S29" i="18"/>
  <c r="S30" i="18"/>
  <c r="S31" i="18"/>
  <c r="S32" i="18"/>
  <c r="S33" i="18"/>
  <c r="S34" i="18"/>
  <c r="S35" i="18"/>
  <c r="S29" i="19"/>
  <c r="S30" i="19"/>
  <c r="S31" i="19"/>
  <c r="S32" i="19"/>
  <c r="S33" i="19"/>
  <c r="S34" i="19"/>
  <c r="S35" i="19"/>
  <c r="S29" i="20"/>
  <c r="S30" i="20"/>
  <c r="S31" i="20"/>
  <c r="S32" i="20"/>
  <c r="S33" i="20"/>
  <c r="S34" i="20"/>
  <c r="S35" i="20"/>
  <c r="S29" i="21"/>
  <c r="S30" i="21"/>
  <c r="S31" i="21"/>
  <c r="S32" i="21"/>
  <c r="S33" i="21"/>
  <c r="S34" i="21"/>
  <c r="S35" i="21"/>
  <c r="S29" i="22"/>
  <c r="S30" i="22"/>
  <c r="S31" i="22"/>
  <c r="S32" i="22"/>
  <c r="S33" i="22"/>
  <c r="S34" i="22"/>
  <c r="S35" i="22"/>
  <c r="S29" i="23"/>
  <c r="S30" i="23"/>
  <c r="S31" i="23"/>
  <c r="S32" i="23"/>
  <c r="S33" i="23"/>
  <c r="S34" i="23"/>
  <c r="S35" i="23"/>
  <c r="S29" i="24"/>
  <c r="S30" i="24"/>
  <c r="S31" i="24"/>
  <c r="S32" i="24"/>
  <c r="S33" i="24"/>
  <c r="S34" i="24"/>
  <c r="S35" i="24"/>
  <c r="S29" i="33"/>
  <c r="S30" i="33"/>
  <c r="S31" i="33"/>
  <c r="S32" i="33"/>
  <c r="S33" i="33"/>
  <c r="S34" i="33"/>
  <c r="S35" i="33"/>
  <c r="S28" i="32"/>
  <c r="S28" i="31"/>
  <c r="S28" i="30"/>
  <c r="S28" i="29"/>
  <c r="S28" i="28"/>
  <c r="S28" i="27"/>
  <c r="S28" i="26"/>
  <c r="S28" i="25"/>
  <c r="S28" i="1"/>
  <c r="S28" i="2"/>
  <c r="S28" i="3"/>
  <c r="S28" i="4"/>
  <c r="S28" i="5"/>
  <c r="S28" i="6"/>
  <c r="S28" i="7"/>
  <c r="S28" i="8"/>
  <c r="S28" i="9"/>
  <c r="S28" i="10"/>
  <c r="S28" i="11"/>
  <c r="S28" i="14"/>
  <c r="S28" i="15"/>
  <c r="S28" i="16"/>
  <c r="S28" i="17"/>
  <c r="S28" i="18"/>
  <c r="S28" i="19"/>
  <c r="S28" i="20"/>
  <c r="S28" i="21"/>
  <c r="S28" i="22"/>
  <c r="S28" i="23"/>
  <c r="S28" i="24"/>
  <c r="S28" i="33"/>
  <c r="N60" i="33" l="1"/>
  <c r="I60" i="33"/>
  <c r="D60" i="33"/>
  <c r="O59" i="33"/>
  <c r="J59" i="33"/>
  <c r="E59" i="33"/>
  <c r="O58" i="33"/>
  <c r="J58" i="33"/>
  <c r="E58" i="33"/>
  <c r="O57" i="33"/>
  <c r="J57" i="33"/>
  <c r="E57" i="33"/>
  <c r="O56" i="33"/>
  <c r="J56" i="33"/>
  <c r="E56" i="33"/>
  <c r="O55" i="33"/>
  <c r="J55" i="33"/>
  <c r="E55" i="33"/>
  <c r="O54" i="33"/>
  <c r="J54" i="33"/>
  <c r="E54" i="33"/>
  <c r="O53" i="33"/>
  <c r="J53" i="33"/>
  <c r="E53" i="33"/>
  <c r="O52" i="33"/>
  <c r="J52" i="33"/>
  <c r="E52" i="33"/>
  <c r="O51" i="33"/>
  <c r="J51" i="33"/>
  <c r="E51" i="33"/>
  <c r="O50" i="33"/>
  <c r="J50" i="33"/>
  <c r="E50" i="33"/>
  <c r="O49" i="33"/>
  <c r="J49" i="33"/>
  <c r="E49" i="33"/>
  <c r="O48" i="33"/>
  <c r="J48" i="33"/>
  <c r="E48" i="33"/>
  <c r="O47" i="33"/>
  <c r="J47" i="33"/>
  <c r="E47" i="33"/>
  <c r="O46" i="33"/>
  <c r="J46" i="33"/>
  <c r="E46" i="33"/>
  <c r="O45" i="33"/>
  <c r="J45" i="33"/>
  <c r="E45" i="33"/>
  <c r="O44" i="33"/>
  <c r="J44" i="33"/>
  <c r="E44" i="33"/>
  <c r="O43" i="33"/>
  <c r="J43" i="33"/>
  <c r="E43" i="33"/>
  <c r="O42" i="33"/>
  <c r="J42" i="33"/>
  <c r="E42" i="33"/>
  <c r="O41" i="33"/>
  <c r="J41" i="33"/>
  <c r="E41" i="33"/>
  <c r="O40" i="33"/>
  <c r="J40" i="33"/>
  <c r="E40" i="33"/>
  <c r="O39" i="33"/>
  <c r="J39" i="33"/>
  <c r="E39" i="33"/>
  <c r="O38" i="33"/>
  <c r="J38" i="33"/>
  <c r="E38" i="33"/>
  <c r="O37" i="33"/>
  <c r="J37" i="33"/>
  <c r="E37" i="33"/>
  <c r="O36" i="33"/>
  <c r="J36" i="33"/>
  <c r="E36" i="33"/>
  <c r="O35" i="33"/>
  <c r="J35" i="33"/>
  <c r="E35" i="33"/>
  <c r="O34" i="33"/>
  <c r="J34" i="33"/>
  <c r="E34" i="33"/>
  <c r="O33" i="33"/>
  <c r="J33" i="33"/>
  <c r="E33" i="33"/>
  <c r="O32" i="33"/>
  <c r="J32" i="33"/>
  <c r="E32" i="33"/>
  <c r="O31" i="33"/>
  <c r="J31" i="33"/>
  <c r="E31" i="33"/>
  <c r="O30" i="33"/>
  <c r="J30" i="33"/>
  <c r="E30" i="33"/>
  <c r="O29" i="33"/>
  <c r="J29" i="33"/>
  <c r="E29" i="33"/>
  <c r="O28" i="33"/>
  <c r="J28" i="33"/>
  <c r="E28" i="33"/>
  <c r="N60" i="32"/>
  <c r="I60" i="32"/>
  <c r="D60" i="32"/>
  <c r="O59" i="32"/>
  <c r="J59" i="32"/>
  <c r="E59" i="32"/>
  <c r="O58" i="32"/>
  <c r="J58" i="32"/>
  <c r="E58" i="32"/>
  <c r="O57" i="32"/>
  <c r="J57" i="32"/>
  <c r="E57" i="32"/>
  <c r="O56" i="32"/>
  <c r="J56" i="32"/>
  <c r="E56" i="32"/>
  <c r="O55" i="32"/>
  <c r="J55" i="32"/>
  <c r="E55" i="32"/>
  <c r="O54" i="32"/>
  <c r="J54" i="32"/>
  <c r="E54" i="32"/>
  <c r="O53" i="32"/>
  <c r="J53" i="32"/>
  <c r="E53" i="32"/>
  <c r="O52" i="32"/>
  <c r="J52" i="32"/>
  <c r="E52" i="32"/>
  <c r="O51" i="32"/>
  <c r="J51" i="32"/>
  <c r="E51" i="32"/>
  <c r="O50" i="32"/>
  <c r="J50" i="32"/>
  <c r="E50" i="32"/>
  <c r="O49" i="32"/>
  <c r="J49" i="32"/>
  <c r="E49" i="32"/>
  <c r="O48" i="32"/>
  <c r="J48" i="32"/>
  <c r="E48" i="32"/>
  <c r="O47" i="32"/>
  <c r="J47" i="32"/>
  <c r="E47" i="32"/>
  <c r="O46" i="32"/>
  <c r="J46" i="32"/>
  <c r="E46" i="32"/>
  <c r="O45" i="32"/>
  <c r="J45" i="32"/>
  <c r="E45" i="32"/>
  <c r="O44" i="32"/>
  <c r="J44" i="32"/>
  <c r="E44" i="32"/>
  <c r="O43" i="32"/>
  <c r="J43" i="32"/>
  <c r="E43" i="32"/>
  <c r="O42" i="32"/>
  <c r="J42" i="32"/>
  <c r="E42" i="32"/>
  <c r="O41" i="32"/>
  <c r="J41" i="32"/>
  <c r="E41" i="32"/>
  <c r="O40" i="32"/>
  <c r="J40" i="32"/>
  <c r="E40" i="32"/>
  <c r="O39" i="32"/>
  <c r="J39" i="32"/>
  <c r="E39" i="32"/>
  <c r="O38" i="32"/>
  <c r="J38" i="32"/>
  <c r="E38" i="32"/>
  <c r="O37" i="32"/>
  <c r="J37" i="32"/>
  <c r="E37" i="32"/>
  <c r="O36" i="32"/>
  <c r="J36" i="32"/>
  <c r="E36" i="32"/>
  <c r="O35" i="32"/>
  <c r="J35" i="32"/>
  <c r="E35" i="32"/>
  <c r="O34" i="32"/>
  <c r="J34" i="32"/>
  <c r="E34" i="32"/>
  <c r="O33" i="32"/>
  <c r="J33" i="32"/>
  <c r="E33" i="32"/>
  <c r="O32" i="32"/>
  <c r="J32" i="32"/>
  <c r="E32" i="32"/>
  <c r="O31" i="32"/>
  <c r="J31" i="32"/>
  <c r="E31" i="32"/>
  <c r="O30" i="32"/>
  <c r="J30" i="32"/>
  <c r="E30" i="32"/>
  <c r="O29" i="32"/>
  <c r="J29" i="32"/>
  <c r="E29" i="32"/>
  <c r="O28" i="32"/>
  <c r="J28" i="32"/>
  <c r="E28" i="32"/>
  <c r="N60" i="31"/>
  <c r="I60" i="31"/>
  <c r="D60" i="31"/>
  <c r="O59" i="31"/>
  <c r="J59" i="31"/>
  <c r="E59" i="31"/>
  <c r="O58" i="31"/>
  <c r="J58" i="31"/>
  <c r="E58" i="31"/>
  <c r="O57" i="31"/>
  <c r="J57" i="31"/>
  <c r="E57" i="31"/>
  <c r="O56" i="31"/>
  <c r="J56" i="31"/>
  <c r="E56" i="31"/>
  <c r="O55" i="31"/>
  <c r="J55" i="31"/>
  <c r="E55" i="31"/>
  <c r="O54" i="31"/>
  <c r="J54" i="31"/>
  <c r="E54" i="31"/>
  <c r="O53" i="31"/>
  <c r="J53" i="31"/>
  <c r="E53" i="31"/>
  <c r="O52" i="31"/>
  <c r="J52" i="31"/>
  <c r="E52" i="31"/>
  <c r="O51" i="31"/>
  <c r="J51" i="31"/>
  <c r="E51" i="31"/>
  <c r="O50" i="31"/>
  <c r="J50" i="31"/>
  <c r="E50" i="31"/>
  <c r="O49" i="31"/>
  <c r="J49" i="31"/>
  <c r="E49" i="31"/>
  <c r="O48" i="31"/>
  <c r="J48" i="31"/>
  <c r="E48" i="31"/>
  <c r="O47" i="31"/>
  <c r="J47" i="31"/>
  <c r="E47" i="31"/>
  <c r="O46" i="31"/>
  <c r="J46" i="31"/>
  <c r="E46" i="31"/>
  <c r="O45" i="31"/>
  <c r="J45" i="31"/>
  <c r="E45" i="31"/>
  <c r="O44" i="31"/>
  <c r="J44" i="31"/>
  <c r="E44" i="31"/>
  <c r="O43" i="31"/>
  <c r="J43" i="31"/>
  <c r="E43" i="31"/>
  <c r="O42" i="31"/>
  <c r="J42" i="31"/>
  <c r="E42" i="31"/>
  <c r="O41" i="31"/>
  <c r="J41" i="31"/>
  <c r="E41" i="31"/>
  <c r="O40" i="31"/>
  <c r="J40" i="31"/>
  <c r="E40" i="31"/>
  <c r="O39" i="31"/>
  <c r="J39" i="31"/>
  <c r="E39" i="31"/>
  <c r="O38" i="31"/>
  <c r="J38" i="31"/>
  <c r="E38" i="31"/>
  <c r="O37" i="31"/>
  <c r="J37" i="31"/>
  <c r="E37" i="31"/>
  <c r="O36" i="31"/>
  <c r="J36" i="31"/>
  <c r="E36" i="31"/>
  <c r="O35" i="31"/>
  <c r="J35" i="31"/>
  <c r="E35" i="31"/>
  <c r="O34" i="31"/>
  <c r="J34" i="31"/>
  <c r="E34" i="31"/>
  <c r="O33" i="31"/>
  <c r="J33" i="31"/>
  <c r="E33" i="31"/>
  <c r="O32" i="31"/>
  <c r="J32" i="31"/>
  <c r="E32" i="31"/>
  <c r="O31" i="31"/>
  <c r="J31" i="31"/>
  <c r="E31" i="31"/>
  <c r="O30" i="31"/>
  <c r="J30" i="31"/>
  <c r="E30" i="31"/>
  <c r="O29" i="31"/>
  <c r="J29" i="31"/>
  <c r="E29" i="31"/>
  <c r="O28" i="31"/>
  <c r="J28" i="31"/>
  <c r="E28" i="31"/>
  <c r="N60" i="30"/>
  <c r="I60" i="30"/>
  <c r="D60" i="30"/>
  <c r="O59" i="30"/>
  <c r="J59" i="30"/>
  <c r="E59" i="30"/>
  <c r="O58" i="30"/>
  <c r="J58" i="30"/>
  <c r="E58" i="30"/>
  <c r="O57" i="30"/>
  <c r="J57" i="30"/>
  <c r="E57" i="30"/>
  <c r="O56" i="30"/>
  <c r="J56" i="30"/>
  <c r="E56" i="30"/>
  <c r="O55" i="30"/>
  <c r="J55" i="30"/>
  <c r="E55" i="30"/>
  <c r="O54" i="30"/>
  <c r="J54" i="30"/>
  <c r="E54" i="30"/>
  <c r="O53" i="30"/>
  <c r="J53" i="30"/>
  <c r="E53" i="30"/>
  <c r="O52" i="30"/>
  <c r="J52" i="30"/>
  <c r="E52" i="30"/>
  <c r="O51" i="30"/>
  <c r="J51" i="30"/>
  <c r="E51" i="30"/>
  <c r="O50" i="30"/>
  <c r="J50" i="30"/>
  <c r="E50" i="30"/>
  <c r="O49" i="30"/>
  <c r="J49" i="30"/>
  <c r="E49" i="30"/>
  <c r="O48" i="30"/>
  <c r="J48" i="30"/>
  <c r="E48" i="30"/>
  <c r="O47" i="30"/>
  <c r="J47" i="30"/>
  <c r="E47" i="30"/>
  <c r="O46" i="30"/>
  <c r="J46" i="30"/>
  <c r="E46" i="30"/>
  <c r="O45" i="30"/>
  <c r="J45" i="30"/>
  <c r="E45" i="30"/>
  <c r="O44" i="30"/>
  <c r="J44" i="30"/>
  <c r="E44" i="30"/>
  <c r="O43" i="30"/>
  <c r="J43" i="30"/>
  <c r="E43" i="30"/>
  <c r="O42" i="30"/>
  <c r="J42" i="30"/>
  <c r="E42" i="30"/>
  <c r="O41" i="30"/>
  <c r="J41" i="30"/>
  <c r="E41" i="30"/>
  <c r="O40" i="30"/>
  <c r="J40" i="30"/>
  <c r="E40" i="30"/>
  <c r="O39" i="30"/>
  <c r="J39" i="30"/>
  <c r="E39" i="30"/>
  <c r="O38" i="30"/>
  <c r="J38" i="30"/>
  <c r="E38" i="30"/>
  <c r="O37" i="30"/>
  <c r="J37" i="30"/>
  <c r="E37" i="30"/>
  <c r="O36" i="30"/>
  <c r="J36" i="30"/>
  <c r="E36" i="30"/>
  <c r="O35" i="30"/>
  <c r="J35" i="30"/>
  <c r="E35" i="30"/>
  <c r="O34" i="30"/>
  <c r="J34" i="30"/>
  <c r="E34" i="30"/>
  <c r="O33" i="30"/>
  <c r="J33" i="30"/>
  <c r="E33" i="30"/>
  <c r="O32" i="30"/>
  <c r="J32" i="30"/>
  <c r="E32" i="30"/>
  <c r="O31" i="30"/>
  <c r="J31" i="30"/>
  <c r="E31" i="30"/>
  <c r="O30" i="30"/>
  <c r="J30" i="30"/>
  <c r="E30" i="30"/>
  <c r="O29" i="30"/>
  <c r="J29" i="30"/>
  <c r="E29" i="30"/>
  <c r="O28" i="30"/>
  <c r="J28" i="30"/>
  <c r="E28" i="30"/>
  <c r="N60" i="29"/>
  <c r="I60" i="29"/>
  <c r="D60" i="29"/>
  <c r="O59" i="29"/>
  <c r="J59" i="29"/>
  <c r="E59" i="29"/>
  <c r="O58" i="29"/>
  <c r="J58" i="29"/>
  <c r="E58" i="29"/>
  <c r="O57" i="29"/>
  <c r="J57" i="29"/>
  <c r="E57" i="29"/>
  <c r="O56" i="29"/>
  <c r="J56" i="29"/>
  <c r="E56" i="29"/>
  <c r="O55" i="29"/>
  <c r="J55" i="29"/>
  <c r="E55" i="29"/>
  <c r="O54" i="29"/>
  <c r="J54" i="29"/>
  <c r="E54" i="29"/>
  <c r="O53" i="29"/>
  <c r="J53" i="29"/>
  <c r="E53" i="29"/>
  <c r="O52" i="29"/>
  <c r="J52" i="29"/>
  <c r="E52" i="29"/>
  <c r="O51" i="29"/>
  <c r="J51" i="29"/>
  <c r="E51" i="29"/>
  <c r="O50" i="29"/>
  <c r="J50" i="29"/>
  <c r="E50" i="29"/>
  <c r="O49" i="29"/>
  <c r="J49" i="29"/>
  <c r="E49" i="29"/>
  <c r="O48" i="29"/>
  <c r="J48" i="29"/>
  <c r="E48" i="29"/>
  <c r="O47" i="29"/>
  <c r="J47" i="29"/>
  <c r="E47" i="29"/>
  <c r="O46" i="29"/>
  <c r="J46" i="29"/>
  <c r="E46" i="29"/>
  <c r="O45" i="29"/>
  <c r="J45" i="29"/>
  <c r="E45" i="29"/>
  <c r="O44" i="29"/>
  <c r="J44" i="29"/>
  <c r="E44" i="29"/>
  <c r="O43" i="29"/>
  <c r="J43" i="29"/>
  <c r="E43" i="29"/>
  <c r="O42" i="29"/>
  <c r="J42" i="29"/>
  <c r="E42" i="29"/>
  <c r="O41" i="29"/>
  <c r="J41" i="29"/>
  <c r="E41" i="29"/>
  <c r="O40" i="29"/>
  <c r="J40" i="29"/>
  <c r="E40" i="29"/>
  <c r="O39" i="29"/>
  <c r="J39" i="29"/>
  <c r="E39" i="29"/>
  <c r="O38" i="29"/>
  <c r="J38" i="29"/>
  <c r="E38" i="29"/>
  <c r="O37" i="29"/>
  <c r="J37" i="29"/>
  <c r="E37" i="29"/>
  <c r="O36" i="29"/>
  <c r="J36" i="29"/>
  <c r="E36" i="29"/>
  <c r="O35" i="29"/>
  <c r="J35" i="29"/>
  <c r="E35" i="29"/>
  <c r="O34" i="29"/>
  <c r="J34" i="29"/>
  <c r="E34" i="29"/>
  <c r="O33" i="29"/>
  <c r="J33" i="29"/>
  <c r="E33" i="29"/>
  <c r="O32" i="29"/>
  <c r="J32" i="29"/>
  <c r="E32" i="29"/>
  <c r="O31" i="29"/>
  <c r="J31" i="29"/>
  <c r="E31" i="29"/>
  <c r="O30" i="29"/>
  <c r="J30" i="29"/>
  <c r="E30" i="29"/>
  <c r="O29" i="29"/>
  <c r="J29" i="29"/>
  <c r="E29" i="29"/>
  <c r="O28" i="29"/>
  <c r="J28" i="29"/>
  <c r="E28" i="29"/>
  <c r="N60" i="28"/>
  <c r="I60" i="28"/>
  <c r="D60" i="28"/>
  <c r="O59" i="28"/>
  <c r="J59" i="28"/>
  <c r="E59" i="28"/>
  <c r="O58" i="28"/>
  <c r="J58" i="28"/>
  <c r="E58" i="28"/>
  <c r="O57" i="28"/>
  <c r="J57" i="28"/>
  <c r="E57" i="28"/>
  <c r="O56" i="28"/>
  <c r="J56" i="28"/>
  <c r="E56" i="28"/>
  <c r="O55" i="28"/>
  <c r="J55" i="28"/>
  <c r="E55" i="28"/>
  <c r="O54" i="28"/>
  <c r="J54" i="28"/>
  <c r="E54" i="28"/>
  <c r="O53" i="28"/>
  <c r="J53" i="28"/>
  <c r="E53" i="28"/>
  <c r="O52" i="28"/>
  <c r="J52" i="28"/>
  <c r="E52" i="28"/>
  <c r="O51" i="28"/>
  <c r="J51" i="28"/>
  <c r="E51" i="28"/>
  <c r="O50" i="28"/>
  <c r="J50" i="28"/>
  <c r="E50" i="28"/>
  <c r="O49" i="28"/>
  <c r="J49" i="28"/>
  <c r="E49" i="28"/>
  <c r="O48" i="28"/>
  <c r="J48" i="28"/>
  <c r="E48" i="28"/>
  <c r="O47" i="28"/>
  <c r="J47" i="28"/>
  <c r="E47" i="28"/>
  <c r="O46" i="28"/>
  <c r="J46" i="28"/>
  <c r="E46" i="28"/>
  <c r="O45" i="28"/>
  <c r="J45" i="28"/>
  <c r="E45" i="28"/>
  <c r="O44" i="28"/>
  <c r="J44" i="28"/>
  <c r="E44" i="28"/>
  <c r="O43" i="28"/>
  <c r="J43" i="28"/>
  <c r="E43" i="28"/>
  <c r="O42" i="28"/>
  <c r="J42" i="28"/>
  <c r="E42" i="28"/>
  <c r="O41" i="28"/>
  <c r="J41" i="28"/>
  <c r="E41" i="28"/>
  <c r="O40" i="28"/>
  <c r="J40" i="28"/>
  <c r="E40" i="28"/>
  <c r="O39" i="28"/>
  <c r="J39" i="28"/>
  <c r="E39" i="28"/>
  <c r="O38" i="28"/>
  <c r="J38" i="28"/>
  <c r="E38" i="28"/>
  <c r="O37" i="28"/>
  <c r="J37" i="28"/>
  <c r="E37" i="28"/>
  <c r="O36" i="28"/>
  <c r="J36" i="28"/>
  <c r="E36" i="28"/>
  <c r="O35" i="28"/>
  <c r="J35" i="28"/>
  <c r="E35" i="28"/>
  <c r="O34" i="28"/>
  <c r="J34" i="28"/>
  <c r="E34" i="28"/>
  <c r="O33" i="28"/>
  <c r="J33" i="28"/>
  <c r="E33" i="28"/>
  <c r="O32" i="28"/>
  <c r="J32" i="28"/>
  <c r="E32" i="28"/>
  <c r="O31" i="28"/>
  <c r="J31" i="28"/>
  <c r="E31" i="28"/>
  <c r="O30" i="28"/>
  <c r="J30" i="28"/>
  <c r="E30" i="28"/>
  <c r="O29" i="28"/>
  <c r="J29" i="28"/>
  <c r="E29" i="28"/>
  <c r="O28" i="28"/>
  <c r="J28" i="28"/>
  <c r="E28" i="28"/>
  <c r="N60" i="27"/>
  <c r="I60" i="27"/>
  <c r="D60" i="27"/>
  <c r="O59" i="27"/>
  <c r="J59" i="27"/>
  <c r="E59" i="27"/>
  <c r="O58" i="27"/>
  <c r="J58" i="27"/>
  <c r="E58" i="27"/>
  <c r="O57" i="27"/>
  <c r="J57" i="27"/>
  <c r="E57" i="27"/>
  <c r="O56" i="27"/>
  <c r="J56" i="27"/>
  <c r="E56" i="27"/>
  <c r="O55" i="27"/>
  <c r="J55" i="27"/>
  <c r="E55" i="27"/>
  <c r="O54" i="27"/>
  <c r="J54" i="27"/>
  <c r="E54" i="27"/>
  <c r="O53" i="27"/>
  <c r="J53" i="27"/>
  <c r="E53" i="27"/>
  <c r="O52" i="27"/>
  <c r="J52" i="27"/>
  <c r="E52" i="27"/>
  <c r="O51" i="27"/>
  <c r="J51" i="27"/>
  <c r="E51" i="27"/>
  <c r="O50" i="27"/>
  <c r="J50" i="27"/>
  <c r="E50" i="27"/>
  <c r="O49" i="27"/>
  <c r="J49" i="27"/>
  <c r="E49" i="27"/>
  <c r="O48" i="27"/>
  <c r="J48" i="27"/>
  <c r="E48" i="27"/>
  <c r="O47" i="27"/>
  <c r="J47" i="27"/>
  <c r="E47" i="27"/>
  <c r="O46" i="27"/>
  <c r="J46" i="27"/>
  <c r="E46" i="27"/>
  <c r="O45" i="27"/>
  <c r="J45" i="27"/>
  <c r="E45" i="27"/>
  <c r="O44" i="27"/>
  <c r="J44" i="27"/>
  <c r="E44" i="27"/>
  <c r="O43" i="27"/>
  <c r="J43" i="27"/>
  <c r="E43" i="27"/>
  <c r="O42" i="27"/>
  <c r="J42" i="27"/>
  <c r="E42" i="27"/>
  <c r="O41" i="27"/>
  <c r="J41" i="27"/>
  <c r="E41" i="27"/>
  <c r="O40" i="27"/>
  <c r="J40" i="27"/>
  <c r="E40" i="27"/>
  <c r="O39" i="27"/>
  <c r="J39" i="27"/>
  <c r="E39" i="27"/>
  <c r="O38" i="27"/>
  <c r="J38" i="27"/>
  <c r="E38" i="27"/>
  <c r="O37" i="27"/>
  <c r="J37" i="27"/>
  <c r="E37" i="27"/>
  <c r="O36" i="27"/>
  <c r="J36" i="27"/>
  <c r="E36" i="27"/>
  <c r="O35" i="27"/>
  <c r="J35" i="27"/>
  <c r="E35" i="27"/>
  <c r="O34" i="27"/>
  <c r="J34" i="27"/>
  <c r="E34" i="27"/>
  <c r="O33" i="27"/>
  <c r="J33" i="27"/>
  <c r="E33" i="27"/>
  <c r="O32" i="27"/>
  <c r="J32" i="27"/>
  <c r="E32" i="27"/>
  <c r="O31" i="27"/>
  <c r="J31" i="27"/>
  <c r="E31" i="27"/>
  <c r="O30" i="27"/>
  <c r="J30" i="27"/>
  <c r="E30" i="27"/>
  <c r="O29" i="27"/>
  <c r="J29" i="27"/>
  <c r="E29" i="27"/>
  <c r="O28" i="27"/>
  <c r="J28" i="27"/>
  <c r="E28" i="27"/>
  <c r="N60" i="26"/>
  <c r="I60" i="26"/>
  <c r="D60" i="26"/>
  <c r="O59" i="26"/>
  <c r="J59" i="26"/>
  <c r="E59" i="26"/>
  <c r="O58" i="26"/>
  <c r="J58" i="26"/>
  <c r="E58" i="26"/>
  <c r="O57" i="26"/>
  <c r="J57" i="26"/>
  <c r="E57" i="26"/>
  <c r="O56" i="26"/>
  <c r="J56" i="26"/>
  <c r="E56" i="26"/>
  <c r="O55" i="26"/>
  <c r="J55" i="26"/>
  <c r="E55" i="26"/>
  <c r="O54" i="26"/>
  <c r="J54" i="26"/>
  <c r="E54" i="26"/>
  <c r="O53" i="26"/>
  <c r="J53" i="26"/>
  <c r="E53" i="26"/>
  <c r="O52" i="26"/>
  <c r="J52" i="26"/>
  <c r="E52" i="26"/>
  <c r="O51" i="26"/>
  <c r="J51" i="26"/>
  <c r="E51" i="26"/>
  <c r="O50" i="26"/>
  <c r="J50" i="26"/>
  <c r="E50" i="26"/>
  <c r="O49" i="26"/>
  <c r="J49" i="26"/>
  <c r="E49" i="26"/>
  <c r="O48" i="26"/>
  <c r="J48" i="26"/>
  <c r="E48" i="26"/>
  <c r="O47" i="26"/>
  <c r="J47" i="26"/>
  <c r="E47" i="26"/>
  <c r="O46" i="26"/>
  <c r="J46" i="26"/>
  <c r="E46" i="26"/>
  <c r="O45" i="26"/>
  <c r="J45" i="26"/>
  <c r="E45" i="26"/>
  <c r="O44" i="26"/>
  <c r="J44" i="26"/>
  <c r="E44" i="26"/>
  <c r="O43" i="26"/>
  <c r="J43" i="26"/>
  <c r="E43" i="26"/>
  <c r="O42" i="26"/>
  <c r="J42" i="26"/>
  <c r="E42" i="26"/>
  <c r="O41" i="26"/>
  <c r="J41" i="26"/>
  <c r="E41" i="26"/>
  <c r="O40" i="26"/>
  <c r="J40" i="26"/>
  <c r="E40" i="26"/>
  <c r="O39" i="26"/>
  <c r="J39" i="26"/>
  <c r="E39" i="26"/>
  <c r="O38" i="26"/>
  <c r="J38" i="26"/>
  <c r="E38" i="26"/>
  <c r="O37" i="26"/>
  <c r="J37" i="26"/>
  <c r="E37" i="26"/>
  <c r="O36" i="26"/>
  <c r="J36" i="26"/>
  <c r="E36" i="26"/>
  <c r="O35" i="26"/>
  <c r="J35" i="26"/>
  <c r="E35" i="26"/>
  <c r="O34" i="26"/>
  <c r="J34" i="26"/>
  <c r="E34" i="26"/>
  <c r="O33" i="26"/>
  <c r="J33" i="26"/>
  <c r="E33" i="26"/>
  <c r="O32" i="26"/>
  <c r="J32" i="26"/>
  <c r="E32" i="26"/>
  <c r="O31" i="26"/>
  <c r="J31" i="26"/>
  <c r="E31" i="26"/>
  <c r="O30" i="26"/>
  <c r="J30" i="26"/>
  <c r="E30" i="26"/>
  <c r="O29" i="26"/>
  <c r="J29" i="26"/>
  <c r="E29" i="26"/>
  <c r="O28" i="26"/>
  <c r="J28" i="26"/>
  <c r="E28" i="26"/>
  <c r="N60" i="25"/>
  <c r="I60" i="25"/>
  <c r="D60" i="25"/>
  <c r="O59" i="25"/>
  <c r="J59" i="25"/>
  <c r="E59" i="25"/>
  <c r="O58" i="25"/>
  <c r="J58" i="25"/>
  <c r="E58" i="25"/>
  <c r="O57" i="25"/>
  <c r="J57" i="25"/>
  <c r="E57" i="25"/>
  <c r="O56" i="25"/>
  <c r="J56" i="25"/>
  <c r="E56" i="25"/>
  <c r="O55" i="25"/>
  <c r="J55" i="25"/>
  <c r="E55" i="25"/>
  <c r="O54" i="25"/>
  <c r="J54" i="25"/>
  <c r="E54" i="25"/>
  <c r="O53" i="25"/>
  <c r="J53" i="25"/>
  <c r="E53" i="25"/>
  <c r="O52" i="25"/>
  <c r="J52" i="25"/>
  <c r="E52" i="25"/>
  <c r="O51" i="25"/>
  <c r="J51" i="25"/>
  <c r="E51" i="25"/>
  <c r="O50" i="25"/>
  <c r="J50" i="25"/>
  <c r="E50" i="25"/>
  <c r="O49" i="25"/>
  <c r="J49" i="25"/>
  <c r="E49" i="25"/>
  <c r="O48" i="25"/>
  <c r="J48" i="25"/>
  <c r="E48" i="25"/>
  <c r="O47" i="25"/>
  <c r="J47" i="25"/>
  <c r="E47" i="25"/>
  <c r="O46" i="25"/>
  <c r="J46" i="25"/>
  <c r="E46" i="25"/>
  <c r="O45" i="25"/>
  <c r="J45" i="25"/>
  <c r="E45" i="25"/>
  <c r="O44" i="25"/>
  <c r="J44" i="25"/>
  <c r="E44" i="25"/>
  <c r="O43" i="25"/>
  <c r="J43" i="25"/>
  <c r="E43" i="25"/>
  <c r="O42" i="25"/>
  <c r="J42" i="25"/>
  <c r="E42" i="25"/>
  <c r="O41" i="25"/>
  <c r="J41" i="25"/>
  <c r="E41" i="25"/>
  <c r="O40" i="25"/>
  <c r="J40" i="25"/>
  <c r="E40" i="25"/>
  <c r="O39" i="25"/>
  <c r="J39" i="25"/>
  <c r="E39" i="25"/>
  <c r="O38" i="25"/>
  <c r="J38" i="25"/>
  <c r="E38" i="25"/>
  <c r="O37" i="25"/>
  <c r="J37" i="25"/>
  <c r="E37" i="25"/>
  <c r="O36" i="25"/>
  <c r="J36" i="25"/>
  <c r="E36" i="25"/>
  <c r="O35" i="25"/>
  <c r="J35" i="25"/>
  <c r="E35" i="25"/>
  <c r="O34" i="25"/>
  <c r="J34" i="25"/>
  <c r="E34" i="25"/>
  <c r="O33" i="25"/>
  <c r="J33" i="25"/>
  <c r="E33" i="25"/>
  <c r="O32" i="25"/>
  <c r="J32" i="25"/>
  <c r="E32" i="25"/>
  <c r="O31" i="25"/>
  <c r="J31" i="25"/>
  <c r="E31" i="25"/>
  <c r="O30" i="25"/>
  <c r="J30" i="25"/>
  <c r="E30" i="25"/>
  <c r="O29" i="25"/>
  <c r="J29" i="25"/>
  <c r="E29" i="25"/>
  <c r="O28" i="25"/>
  <c r="J28" i="25"/>
  <c r="E28" i="25"/>
  <c r="N60" i="24"/>
  <c r="I60" i="24"/>
  <c r="D60" i="24"/>
  <c r="O59" i="24"/>
  <c r="J59" i="24"/>
  <c r="E59" i="24"/>
  <c r="O58" i="24"/>
  <c r="J58" i="24"/>
  <c r="E58" i="24"/>
  <c r="O57" i="24"/>
  <c r="J57" i="24"/>
  <c r="E57" i="24"/>
  <c r="O56" i="24"/>
  <c r="J56" i="24"/>
  <c r="E56" i="24"/>
  <c r="O55" i="24"/>
  <c r="J55" i="24"/>
  <c r="E55" i="24"/>
  <c r="O54" i="24"/>
  <c r="J54" i="24"/>
  <c r="E54" i="24"/>
  <c r="O53" i="24"/>
  <c r="J53" i="24"/>
  <c r="E53" i="24"/>
  <c r="O52" i="24"/>
  <c r="J52" i="24"/>
  <c r="E52" i="24"/>
  <c r="O51" i="24"/>
  <c r="J51" i="24"/>
  <c r="E51" i="24"/>
  <c r="O50" i="24"/>
  <c r="J50" i="24"/>
  <c r="E50" i="24"/>
  <c r="O49" i="24"/>
  <c r="J49" i="24"/>
  <c r="E49" i="24"/>
  <c r="O48" i="24"/>
  <c r="J48" i="24"/>
  <c r="E48" i="24"/>
  <c r="O47" i="24"/>
  <c r="J47" i="24"/>
  <c r="E47" i="24"/>
  <c r="O46" i="24"/>
  <c r="J46" i="24"/>
  <c r="E46" i="24"/>
  <c r="O45" i="24"/>
  <c r="J45" i="24"/>
  <c r="E45" i="24"/>
  <c r="O44" i="24"/>
  <c r="J44" i="24"/>
  <c r="E44" i="24"/>
  <c r="O43" i="24"/>
  <c r="J43" i="24"/>
  <c r="E43" i="24"/>
  <c r="O42" i="24"/>
  <c r="J42" i="24"/>
  <c r="E42" i="24"/>
  <c r="O41" i="24"/>
  <c r="J41" i="24"/>
  <c r="E41" i="24"/>
  <c r="O40" i="24"/>
  <c r="J40" i="24"/>
  <c r="E40" i="24"/>
  <c r="O39" i="24"/>
  <c r="J39" i="24"/>
  <c r="E39" i="24"/>
  <c r="O38" i="24"/>
  <c r="J38" i="24"/>
  <c r="E38" i="24"/>
  <c r="O37" i="24"/>
  <c r="J37" i="24"/>
  <c r="E37" i="24"/>
  <c r="O36" i="24"/>
  <c r="J36" i="24"/>
  <c r="E36" i="24"/>
  <c r="O35" i="24"/>
  <c r="J35" i="24"/>
  <c r="E35" i="24"/>
  <c r="O34" i="24"/>
  <c r="J34" i="24"/>
  <c r="E34" i="24"/>
  <c r="O33" i="24"/>
  <c r="J33" i="24"/>
  <c r="E33" i="24"/>
  <c r="O32" i="24"/>
  <c r="J32" i="24"/>
  <c r="E32" i="24"/>
  <c r="O31" i="24"/>
  <c r="J31" i="24"/>
  <c r="E31" i="24"/>
  <c r="O30" i="24"/>
  <c r="J30" i="24"/>
  <c r="E30" i="24"/>
  <c r="O29" i="24"/>
  <c r="J29" i="24"/>
  <c r="E29" i="24"/>
  <c r="O28" i="24"/>
  <c r="J28" i="24"/>
  <c r="E28" i="24"/>
  <c r="N60" i="23"/>
  <c r="I60" i="23"/>
  <c r="D60" i="23"/>
  <c r="O59" i="23"/>
  <c r="J59" i="23"/>
  <c r="E59" i="23"/>
  <c r="O58" i="23"/>
  <c r="J58" i="23"/>
  <c r="E58" i="23"/>
  <c r="O57" i="23"/>
  <c r="J57" i="23"/>
  <c r="E57" i="23"/>
  <c r="O56" i="23"/>
  <c r="J56" i="23"/>
  <c r="E56" i="23"/>
  <c r="O55" i="23"/>
  <c r="J55" i="23"/>
  <c r="E55" i="23"/>
  <c r="O54" i="23"/>
  <c r="J54" i="23"/>
  <c r="E54" i="23"/>
  <c r="O53" i="23"/>
  <c r="J53" i="23"/>
  <c r="E53" i="23"/>
  <c r="O52" i="23"/>
  <c r="J52" i="23"/>
  <c r="E52" i="23"/>
  <c r="O51" i="23"/>
  <c r="J51" i="23"/>
  <c r="E51" i="23"/>
  <c r="O50" i="23"/>
  <c r="J50" i="23"/>
  <c r="E50" i="23"/>
  <c r="O49" i="23"/>
  <c r="J49" i="23"/>
  <c r="E49" i="23"/>
  <c r="O48" i="23"/>
  <c r="J48" i="23"/>
  <c r="E48" i="23"/>
  <c r="O47" i="23"/>
  <c r="J47" i="23"/>
  <c r="E47" i="23"/>
  <c r="O46" i="23"/>
  <c r="J46" i="23"/>
  <c r="E46" i="23"/>
  <c r="O45" i="23"/>
  <c r="J45" i="23"/>
  <c r="E45" i="23"/>
  <c r="O44" i="23"/>
  <c r="J44" i="23"/>
  <c r="E44" i="23"/>
  <c r="O43" i="23"/>
  <c r="J43" i="23"/>
  <c r="E43" i="23"/>
  <c r="O42" i="23"/>
  <c r="J42" i="23"/>
  <c r="E42" i="23"/>
  <c r="O41" i="23"/>
  <c r="J41" i="23"/>
  <c r="E41" i="23"/>
  <c r="O40" i="23"/>
  <c r="J40" i="23"/>
  <c r="E40" i="23"/>
  <c r="O39" i="23"/>
  <c r="J39" i="23"/>
  <c r="E39" i="23"/>
  <c r="O38" i="23"/>
  <c r="J38" i="23"/>
  <c r="E38" i="23"/>
  <c r="O37" i="23"/>
  <c r="J37" i="23"/>
  <c r="E37" i="23"/>
  <c r="O36" i="23"/>
  <c r="J36" i="23"/>
  <c r="E36" i="23"/>
  <c r="O35" i="23"/>
  <c r="J35" i="23"/>
  <c r="E35" i="23"/>
  <c r="O34" i="23"/>
  <c r="J34" i="23"/>
  <c r="E34" i="23"/>
  <c r="O33" i="23"/>
  <c r="J33" i="23"/>
  <c r="E33" i="23"/>
  <c r="O32" i="23"/>
  <c r="J32" i="23"/>
  <c r="E32" i="23"/>
  <c r="O31" i="23"/>
  <c r="J31" i="23"/>
  <c r="E31" i="23"/>
  <c r="O30" i="23"/>
  <c r="J30" i="23"/>
  <c r="E30" i="23"/>
  <c r="O29" i="23"/>
  <c r="J29" i="23"/>
  <c r="E29" i="23"/>
  <c r="O28" i="23"/>
  <c r="J28" i="23"/>
  <c r="E28" i="23"/>
  <c r="N60" i="22"/>
  <c r="I60" i="22"/>
  <c r="D60" i="22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O29" i="22"/>
  <c r="J29" i="22"/>
  <c r="E29" i="22"/>
  <c r="O28" i="22"/>
  <c r="J28" i="22"/>
  <c r="E28" i="22"/>
  <c r="N60" i="21"/>
  <c r="I60" i="21"/>
  <c r="D60" i="2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J29" i="21"/>
  <c r="E29" i="21"/>
  <c r="O28" i="21"/>
  <c r="J28" i="21"/>
  <c r="E28" i="21"/>
  <c r="N60" i="20"/>
  <c r="I60" i="20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J28" i="20"/>
  <c r="E28" i="20"/>
  <c r="N60" i="19"/>
  <c r="I60" i="19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J28" i="19"/>
  <c r="E28" i="19"/>
  <c r="N60" i="18"/>
  <c r="I60" i="18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J28" i="18"/>
  <c r="E28" i="18"/>
  <c r="N60" i="17"/>
  <c r="I60" i="17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J28" i="17"/>
  <c r="E28" i="17"/>
  <c r="N60" i="16"/>
  <c r="I60" i="16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J28" i="16"/>
  <c r="E28" i="16"/>
  <c r="N60" i="15"/>
  <c r="I60" i="15"/>
  <c r="D60" i="15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J28" i="15"/>
  <c r="E28" i="15"/>
  <c r="N60" i="14"/>
  <c r="I60" i="14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J28" i="14"/>
  <c r="E28" i="14"/>
  <c r="B16" i="12"/>
  <c r="B15" i="12"/>
  <c r="B14" i="12"/>
  <c r="B13" i="12"/>
  <c r="B12" i="12"/>
  <c r="B11" i="12"/>
  <c r="B10" i="12"/>
  <c r="B9" i="12"/>
  <c r="B8" i="12"/>
  <c r="B7" i="12"/>
  <c r="B6" i="12"/>
  <c r="N60" i="11"/>
  <c r="I60" i="11"/>
  <c r="D60" i="1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J28" i="11"/>
  <c r="E28" i="11"/>
  <c r="N60" i="10"/>
  <c r="I60" i="10"/>
  <c r="D60" i="10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J28" i="10"/>
  <c r="E28" i="10"/>
  <c r="N60" i="9"/>
  <c r="I60" i="9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J28" i="9"/>
  <c r="E28" i="9"/>
  <c r="N60" i="8"/>
  <c r="I60" i="8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J28" i="8"/>
  <c r="E28" i="8"/>
  <c r="N60" i="7"/>
  <c r="I60" i="7"/>
  <c r="D60" i="7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J28" i="7"/>
  <c r="E28" i="7"/>
  <c r="N60" i="6"/>
  <c r="I60" i="6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J28" i="6"/>
  <c r="E28" i="6"/>
  <c r="N60" i="5"/>
  <c r="I60" i="5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J28" i="5"/>
  <c r="E28" i="5"/>
  <c r="N60" i="4"/>
  <c r="I60" i="4"/>
  <c r="D60" i="4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J28" i="4"/>
  <c r="E28" i="4"/>
  <c r="N60" i="3"/>
  <c r="I60" i="3"/>
  <c r="D60" i="3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J28" i="3"/>
  <c r="E28" i="3"/>
  <c r="N60" i="2"/>
  <c r="I60" i="2"/>
  <c r="D60" i="2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J28" i="2"/>
  <c r="E28" i="2"/>
  <c r="N60" i="1"/>
  <c r="I60" i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O28" i="1"/>
  <c r="J28" i="1"/>
  <c r="E28" i="1"/>
  <c r="E60" i="1" l="1"/>
  <c r="J60" i="2"/>
  <c r="O60" i="3"/>
  <c r="E60" i="5"/>
  <c r="J60" i="6"/>
  <c r="O60" i="7"/>
  <c r="E60" i="9"/>
  <c r="J60" i="10"/>
  <c r="O60" i="11"/>
  <c r="E60" i="14"/>
  <c r="J60" i="15"/>
  <c r="O60" i="16"/>
  <c r="E60" i="18"/>
  <c r="J60" i="19"/>
  <c r="O60" i="20"/>
  <c r="E60" i="22"/>
  <c r="J60" i="23"/>
  <c r="O60" i="24"/>
  <c r="J60" i="27"/>
  <c r="O60" i="27"/>
  <c r="E60" i="29"/>
  <c r="J60" i="31"/>
  <c r="O60" i="31"/>
  <c r="E60" i="33"/>
  <c r="B64" i="1"/>
  <c r="C6" i="12" s="1"/>
  <c r="B64" i="5"/>
  <c r="C10" i="12" s="1"/>
  <c r="B64" i="30"/>
  <c r="J60" i="1"/>
  <c r="O60" i="2"/>
  <c r="E60" i="4"/>
  <c r="B64" i="4"/>
  <c r="C9" i="12" s="1"/>
  <c r="J60" i="5"/>
  <c r="O60" i="6"/>
  <c r="E60" i="8"/>
  <c r="B64" i="8"/>
  <c r="C13" i="12" s="1"/>
  <c r="J60" i="9"/>
  <c r="O60" i="10"/>
  <c r="J60" i="14"/>
  <c r="O60" i="15"/>
  <c r="E60" i="17"/>
  <c r="B64" i="17"/>
  <c r="J60" i="18"/>
  <c r="O60" i="19"/>
  <c r="E60" i="21"/>
  <c r="B64" i="21"/>
  <c r="J60" i="22"/>
  <c r="O60" i="23"/>
  <c r="E60" i="25"/>
  <c r="B64" i="25"/>
  <c r="J60" i="26"/>
  <c r="O60" i="26"/>
  <c r="E60" i="28"/>
  <c r="B64" i="29"/>
  <c r="J60" i="30"/>
  <c r="O60" i="30"/>
  <c r="E60" i="32"/>
  <c r="B64" i="33"/>
  <c r="B64" i="22"/>
  <c r="B64" i="26"/>
  <c r="E60" i="3"/>
  <c r="B64" i="3"/>
  <c r="C8" i="12" s="1"/>
  <c r="J60" i="4"/>
  <c r="O60" i="5"/>
  <c r="E60" i="7"/>
  <c r="B64" i="7"/>
  <c r="C12" i="12" s="1"/>
  <c r="J60" i="8"/>
  <c r="O60" i="9"/>
  <c r="E60" i="11"/>
  <c r="B64" i="11"/>
  <c r="C16" i="12" s="1"/>
  <c r="O60" i="14"/>
  <c r="E60" i="16"/>
  <c r="B64" i="16"/>
  <c r="J60" i="17"/>
  <c r="O60" i="18"/>
  <c r="E60" i="20"/>
  <c r="B64" i="20"/>
  <c r="J60" i="21"/>
  <c r="O60" i="22"/>
  <c r="E60" i="24"/>
  <c r="B64" i="24"/>
  <c r="J60" i="25"/>
  <c r="E60" i="27"/>
  <c r="B64" i="28"/>
  <c r="J60" i="29"/>
  <c r="O60" i="29"/>
  <c r="E60" i="31"/>
  <c r="B64" i="32"/>
  <c r="J60" i="33"/>
  <c r="O60" i="33"/>
  <c r="B64" i="9"/>
  <c r="C14" i="12" s="1"/>
  <c r="B64" i="14"/>
  <c r="B64" i="18"/>
  <c r="O60" i="1"/>
  <c r="E60" i="2"/>
  <c r="B64" i="2"/>
  <c r="C7" i="12" s="1"/>
  <c r="J60" i="3"/>
  <c r="O60" i="4"/>
  <c r="E60" i="6"/>
  <c r="B64" i="6"/>
  <c r="C11" i="12" s="1"/>
  <c r="J60" i="7"/>
  <c r="O60" i="8"/>
  <c r="E60" i="10"/>
  <c r="B64" i="10"/>
  <c r="C15" i="12" s="1"/>
  <c r="J60" i="11"/>
  <c r="E60" i="15"/>
  <c r="B64" i="15"/>
  <c r="J60" i="16"/>
  <c r="O60" i="17"/>
  <c r="E60" i="19"/>
  <c r="B64" i="19"/>
  <c r="J60" i="20"/>
  <c r="O60" i="21"/>
  <c r="E60" i="23"/>
  <c r="B64" i="23"/>
  <c r="J60" i="24"/>
  <c r="O60" i="25"/>
  <c r="E60" i="26"/>
  <c r="B64" i="27"/>
  <c r="J60" i="28"/>
  <c r="O60" i="28"/>
  <c r="E60" i="30"/>
  <c r="B64" i="31"/>
  <c r="J60" i="32"/>
  <c r="O60" i="32"/>
  <c r="C64" i="6" l="1"/>
  <c r="D11" i="12" s="1"/>
  <c r="C64" i="19"/>
  <c r="C64" i="5"/>
  <c r="D10" i="12" s="1"/>
  <c r="C64" i="22"/>
  <c r="C64" i="1"/>
  <c r="D6" i="12" s="1"/>
  <c r="C64" i="31"/>
  <c r="C64" i="23"/>
  <c r="C64" i="15"/>
  <c r="C64" i="4"/>
  <c r="D9" i="12" s="1"/>
  <c r="C64" i="9"/>
  <c r="D14" i="12" s="1"/>
  <c r="C64" i="30"/>
  <c r="C64" i="29"/>
  <c r="C64" i="21"/>
  <c r="C64" i="18"/>
  <c r="C64" i="2"/>
  <c r="D7" i="12" s="1"/>
  <c r="C64" i="26"/>
  <c r="C64" i="10"/>
  <c r="D15" i="12" s="1"/>
  <c r="C64" i="27"/>
  <c r="C64" i="25"/>
  <c r="C64" i="8"/>
  <c r="D13" i="12" s="1"/>
  <c r="C64" i="14"/>
  <c r="C64" i="33"/>
  <c r="C64" i="20"/>
  <c r="C64" i="3"/>
  <c r="D8" i="12" s="1"/>
  <c r="C64" i="16"/>
  <c r="C64" i="11"/>
  <c r="D16" i="12" s="1"/>
  <c r="C64" i="32"/>
  <c r="C64" i="17"/>
  <c r="C64" i="24"/>
  <c r="C64" i="7"/>
  <c r="D12" i="12" s="1"/>
  <c r="C64" i="28"/>
</calcChain>
</file>

<file path=xl/sharedStrings.xml><?xml version="1.0" encoding="utf-8"?>
<sst xmlns="http://schemas.openxmlformats.org/spreadsheetml/2006/main" count="1595" uniqueCount="142">
  <si>
    <t>APPENDIX - 1 (a)</t>
  </si>
  <si>
    <t>Format for the  Day-ahead Wheeling Schedule for each 15-minute time block of the day : 10-05-2020</t>
  </si>
  <si>
    <t>To</t>
  </si>
  <si>
    <t>TSTRANSCO State Load Dispatch Centre</t>
  </si>
  <si>
    <t>VIDYUT SOUDHA</t>
  </si>
  <si>
    <t>HYDERABAD - 500 082</t>
  </si>
  <si>
    <t>Fax No:040-23393616 / 66665136</t>
  </si>
  <si>
    <t>Date: 09-05-2020</t>
  </si>
  <si>
    <t xml:space="preserve"> </t>
  </si>
  <si>
    <t>Declared capacity for the day 10.05.2020</t>
  </si>
  <si>
    <t>Name of the Generator :  M/s The India Cements Limited</t>
  </si>
  <si>
    <t>Time block</t>
  </si>
  <si>
    <t>Available Capacity</t>
  </si>
  <si>
    <t>Address of the Generating Station:.</t>
  </si>
  <si>
    <t>M/s The India Cements Limited,Vishnupuram, Wadapally, Nalgonda Dist</t>
  </si>
  <si>
    <t>15 minutes</t>
  </si>
  <si>
    <t>10000 KW</t>
  </si>
  <si>
    <t xml:space="preserve">  </t>
  </si>
  <si>
    <t xml:space="preserve">DISCOM  :  TSCPDCL, HYDERABAD,   Entry point Voltage: 132KV,   </t>
  </si>
  <si>
    <t>NAME OF THE CONSUMER : 1. THE INDIA CEMENTS LIMITED, MALKAPUR., (CONSUMER NO: ICL RRS 708) TANDUR MANDAL, R.R.DIST</t>
  </si>
  <si>
    <t xml:space="preserve">                  </t>
  </si>
  <si>
    <t>Load schedule as given bellow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</si>
  <si>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</si>
  <si>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</si>
  <si>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</si>
  <si>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</si>
  <si>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</si>
  <si>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</si>
  <si>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STOA-Intrastate for the month of MAY 2020, Approval No.TSSLDC/01/TPOA/2020-21 Dated 08.05.2020.</t>
  </si>
  <si>
    <t>Signature of the OA Generator</t>
  </si>
  <si>
    <t xml:space="preserve"> / Scheduled Consumer/ OA Consumer</t>
  </si>
  <si>
    <t xml:space="preserve"> 10-05-2020</t>
  </si>
  <si>
    <t>Format for the  Day-ahead Wheeling Schedule for each 15-minute time block of the day : 11-05-2020</t>
  </si>
  <si>
    <t>Date: 10-05-2020</t>
  </si>
  <si>
    <t>Declared capacity for the day 11.05.2020</t>
  </si>
  <si>
    <t xml:space="preserve"> 11-05-2020</t>
  </si>
  <si>
    <t>Format for the  Day-ahead Wheeling Schedule for each 15-minute time block of the day : 12-05-2020</t>
  </si>
  <si>
    <t>Date: 11-05-2020</t>
  </si>
  <si>
    <t>Declared capacity for the day 12.05.2020</t>
  </si>
  <si>
    <t xml:space="preserve"> 12-05-2020</t>
  </si>
  <si>
    <t>Format for the  Day-ahead Wheeling Schedule for each 15-minute time block of the day : 13-05-2020</t>
  </si>
  <si>
    <t>Date: 12-05-2020</t>
  </si>
  <si>
    <t>Declared capacity for the day 13.05.2020</t>
  </si>
  <si>
    <t xml:space="preserve"> 13-05-2020</t>
  </si>
  <si>
    <t>Format for the  Day-ahead Wheeling Schedule for each 15-minute time block of the day : 14-05-2020</t>
  </si>
  <si>
    <t>Date: 13-05-2020</t>
  </si>
  <si>
    <t>Declared capacity for the day 14.05.2020</t>
  </si>
  <si>
    <t xml:space="preserve"> 14-05-2020</t>
  </si>
  <si>
    <t>Format for the  Day-ahead Wheeling Schedule for each 15-minute time block of the day : 15-05-2020</t>
  </si>
  <si>
    <t>Date: 14-05-2020</t>
  </si>
  <si>
    <t>Declared capacity for the day 15.05.2020</t>
  </si>
  <si>
    <t xml:space="preserve"> 15-05-2020</t>
  </si>
  <si>
    <t>Format for the  Day-ahead Wheeling Schedule for each 15-minute time block of the day : 16-05-2020</t>
  </si>
  <si>
    <t>Date: 15-05-2020</t>
  </si>
  <si>
    <t>Declared capacity for the day 16.05.2020</t>
  </si>
  <si>
    <t xml:space="preserve"> 16-05-2020</t>
  </si>
  <si>
    <t>Format for the  Day-ahead Wheeling Schedule for each 15-minute time block of the day : 17-05-2020</t>
  </si>
  <si>
    <t>Date: 16-05-2020</t>
  </si>
  <si>
    <t>Declared capacity for the day 17.05.2020</t>
  </si>
  <si>
    <t xml:space="preserve"> 17-05-2020</t>
  </si>
  <si>
    <t>Format for the  Day-ahead Wheeling Schedule for each 15-minute time block of the day : 18-05-2020</t>
  </si>
  <si>
    <t>Date: 17-05-2020</t>
  </si>
  <si>
    <t>Declared capacity for the day 18.05.2020</t>
  </si>
  <si>
    <t xml:space="preserve"> 18-05-2020</t>
  </si>
  <si>
    <t>Format for the  Day-ahead Wheeling Schedule for each 15-minute time block of the day : 19-05-2020</t>
  </si>
  <si>
    <t>Date: 18-05-2020</t>
  </si>
  <si>
    <t>Declared capacity for the day 19.05.2020</t>
  </si>
  <si>
    <t xml:space="preserve"> 19-05-2020</t>
  </si>
  <si>
    <t>Format for the  Day-ahead Wheeling Schedule for each 15-minute time block of the day : 20-05-2020</t>
  </si>
  <si>
    <t>Date: 19-05-2020</t>
  </si>
  <si>
    <t>Declared capacity for the day 20.05.2020</t>
  </si>
  <si>
    <t xml:space="preserve"> 20-05-2020</t>
  </si>
  <si>
    <t>Annexure</t>
  </si>
  <si>
    <t>Schedules of  M/s The India Cements Limited</t>
  </si>
  <si>
    <t>Date</t>
  </si>
  <si>
    <t>Energy at Entry point</t>
  </si>
  <si>
    <t>Energy at Exit point</t>
  </si>
  <si>
    <t>Spire.XLS for .NET</t>
  </si>
  <si>
    <t>e-iceblue Inc. 2002-2020 All rights reserved</t>
  </si>
  <si>
    <t>Home page</t>
  </si>
  <si>
    <t>https://www.e-iceblue.com</t>
  </si>
  <si>
    <t>Contact US</t>
  </si>
  <si>
    <t>mailto:support@e-iceblue.com</t>
  </si>
  <si>
    <t>Buy Now!</t>
  </si>
  <si>
    <t>https://www.e-iceblue.com/Buy/Spire.XLS.html</t>
  </si>
  <si>
    <t>Format for the  Day-ahead Wheeling Schedule for each 15-minute time block of the day : 21-05-2020</t>
  </si>
  <si>
    <t>Date: 20-05-2020</t>
  </si>
  <si>
    <t>Declared capacity for the day 21.05.2020</t>
  </si>
  <si>
    <t xml:space="preserve"> 21-05-2020</t>
  </si>
  <si>
    <t>Format for the  Day-ahead Wheeling Schedule for each 15-minute time block of the day : 22-05-2020</t>
  </si>
  <si>
    <t>Date: 21-05-2020</t>
  </si>
  <si>
    <t>Declared capacity for the day 22.05.2020</t>
  </si>
  <si>
    <t xml:space="preserve"> 22-05-2020</t>
  </si>
  <si>
    <t>Format for the  Day-ahead Wheeling Schedule for each 15-minute time block of the day : 23-05-2020</t>
  </si>
  <si>
    <t>Date: 22-05-2020</t>
  </si>
  <si>
    <t>Declared capacity for the day 23.05.2020</t>
  </si>
  <si>
    <t xml:space="preserve"> 23-05-2020</t>
  </si>
  <si>
    <t>Format for the  Day-ahead Wheeling Schedule for each 15-minute time block of the day : 24-05-2020</t>
  </si>
  <si>
    <t>Date: 23-05-2020</t>
  </si>
  <si>
    <t>Declared capacity for the day 24.05.2020</t>
  </si>
  <si>
    <t xml:space="preserve"> 24-05-2020</t>
  </si>
  <si>
    <t>Format for the  Day-ahead Wheeling Schedule for each 15-minute time block of the day : 25-05-2020</t>
  </si>
  <si>
    <t>Date: 24-05-2020</t>
  </si>
  <si>
    <t>Declared capacity for the day 25.05.2020</t>
  </si>
  <si>
    <t xml:space="preserve"> 25-05-2020</t>
  </si>
  <si>
    <t>Format for the  Day-ahead Wheeling Schedule for each 15-minute time block of the day : 26-05-2020</t>
  </si>
  <si>
    <t>Date: 25-05-2020</t>
  </si>
  <si>
    <t>Declared capacity for the day 26.05.2020</t>
  </si>
  <si>
    <t xml:space="preserve"> 26-05-2020</t>
  </si>
  <si>
    <t>Format for the  Day-ahead Wheeling Schedule for each 15-minute time block of the day : 27-05-2020</t>
  </si>
  <si>
    <t>Date: 26-05-2020</t>
  </si>
  <si>
    <t>Declared capacity for the day 27.05.2020</t>
  </si>
  <si>
    <t xml:space="preserve"> 27-05-2020</t>
  </si>
  <si>
    <t>Format for the  Day-ahead Wheeling Schedule for each 15-minute time block of the day : 28-05-2020</t>
  </si>
  <si>
    <t>Date: 27-05-2020</t>
  </si>
  <si>
    <t>Declared capacity for the day 28.05.2020</t>
  </si>
  <si>
    <t xml:space="preserve"> 28-05-2020</t>
  </si>
  <si>
    <t>Format for the  Day-ahead Wheeling Schedule for each 15-minute time block of the day : 29-05-2020</t>
  </si>
  <si>
    <t>Date: 28-05-2020</t>
  </si>
  <si>
    <t>Declared capacity for the day 29.05.2020</t>
  </si>
  <si>
    <t xml:space="preserve"> 29-05-2020</t>
  </si>
  <si>
    <t>Format for the  Day-ahead Wheeling Schedule for each 15-minute time block of the day : 30-05-2020</t>
  </si>
  <si>
    <t>Date: 29-05-2020</t>
  </si>
  <si>
    <t>Declared capacity for the day 30.05.2020</t>
  </si>
  <si>
    <t xml:space="preserve"> 30-05-2020</t>
  </si>
  <si>
    <t>Format for the  Day-ahead Wheeling Schedule for each 15-minute time block of the day : 31-05-2020</t>
  </si>
  <si>
    <t>Date: 30-05-2020</t>
  </si>
  <si>
    <t>Declared capacity for the day 31.05.2020</t>
  </si>
  <si>
    <t xml:space="preserve"> 31-05-2020</t>
  </si>
  <si>
    <t>Declared capacity for the day 1.05.2020</t>
  </si>
  <si>
    <t>Declared capacity for the day 2.05.2020</t>
  </si>
  <si>
    <t>Declared capacity for the day 3.05.2020</t>
  </si>
  <si>
    <t>Declared capacity for the day 4.05.2020</t>
  </si>
  <si>
    <t>Declared capacity for the day 5.05.2020</t>
  </si>
  <si>
    <t>Declared capacity for the day 6.05.2020</t>
  </si>
  <si>
    <t>Declared capacity for the day 7.05.2020</t>
  </si>
  <si>
    <t>Declared capacity for the day 8.05.2020</t>
  </si>
  <si>
    <t>Declared capacity for the day 9.05.2020</t>
  </si>
  <si>
    <t>Time</t>
  </si>
  <si>
    <t>Average</t>
  </si>
  <si>
    <t>Day Average</t>
  </si>
  <si>
    <t>Month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</si>
</sst>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;[Red]\(0.00\)"/>
  </numFmts>
  <fonts count="1019" x14ac:knownFonts="1">
    <font>
      <sz val="10"/>
      <name val="Tahom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Arial"/>
      <family val="2"/>
    </font>
    <font>
      <sz val="10"/>
      <name val="Times New Roman Greek"/>
      <charset val="161"/>
    </font>
    <font>
      <u/>
      <sz val="10"/>
      <name val="Arial"/>
      <family val="2"/>
    </font>
    <font>
      <b/>
      <sz val="10"/>
      <name val="Times New Roman Greek"/>
      <charset val="161"/>
    </font>
    <font>
      <sz val="10"/>
      <name val="Arial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indexed="12"/>
      <name val="Tahoma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ahoma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3">
    <xf numFmtId="0" fontId="0" fillId="2" borderId="0"/>
    <xf numFmtId="0" fontId="105" fillId="2" borderId="0" applyAlignment="0"/>
    <xf numFmtId="0" fontId="3" fillId="2" borderId="0"/>
    <xf numFmtId="0" fontId="1012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101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1012" fillId="16" borderId="0" applyNumberFormat="0" applyBorder="0" applyAlignment="0" applyProtection="0"/>
    <xf numFmtId="0" fontId="1012" fillId="15" borderId="0" applyNumberFormat="0" applyBorder="0" applyAlignment="0" applyProtection="0"/>
    <xf numFmtId="0" fontId="1012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0" fontId="1012" fillId="10" borderId="0" applyNumberFormat="0" applyBorder="0" applyAlignment="0" applyProtection="0"/>
    <xf numFmtId="0" fontId="2" fillId="9" borderId="0" applyNumberFormat="0" applyBorder="0" applyAlignment="0" applyProtection="0"/>
    <xf numFmtId="0" fontId="1012" fillId="8" borderId="0" applyNumberFormat="0" applyBorder="0" applyAlignment="0" applyProtection="0"/>
    <xf numFmtId="0" fontId="1009" fillId="6" borderId="17" applyNumberFormat="0" applyAlignment="0" applyProtection="0"/>
    <xf numFmtId="0" fontId="1007" fillId="5" borderId="0" applyNumberFormat="0" applyBorder="0" applyAlignment="0" applyProtection="0"/>
    <xf numFmtId="0" fontId="1006" fillId="4" borderId="0" applyNumberFormat="0" applyBorder="0" applyAlignment="0" applyProtection="0"/>
    <xf numFmtId="0" fontId="1003" fillId="0" borderId="13" applyNumberFormat="0" applyFill="0" applyAlignment="0" applyProtection="0"/>
    <xf numFmtId="0" fontId="109" fillId="2" borderId="5" xfId="0" applyFont="1" applyBorder="1"/>
    <xf numFmtId="1" fontId="109" fillId="2" borderId="5" xfId="0" applyNumberFormat="1" applyFont="1" applyBorder="1"/>
    <xf numFmtId="1" fontId="0" fillId="2" borderId="0" xfId="0" applyNumberFormat="1"/>
    <xf numFmtId="0" fontId="0" fillId="2" borderId="4" xfId="0" applyBorder="1" applyAlignment="1">
      <alignment horizontal="center"/>
    </xf>
    <xf numFmtId="0" fontId="109" fillId="2" borderId="12" xfId="0" applyFont="1" applyBorder="1" applyAlignment="1">
      <alignment horizontal="center"/>
    </xf>
    <xf numFmtId="0" fontId="109" fillId="2" borderId="4" xfId="0" applyFont="1" applyBorder="1" applyAlignment="1">
      <alignment horizontal="center"/>
    </xf>
    <xf numFmtId="0" fontId="109" fillId="2" borderId="10" xfId="0" applyFont="1" applyBorder="1" applyAlignment="1">
      <alignment horizontal="center"/>
    </xf>
    <xf numFmtId="0" fontId="109" fillId="2" borderId="11" xfId="0" applyFont="1" applyBorder="1" applyAlignment="1">
      <alignment horizontal="center"/>
    </xf>
    <xf numFmtId="0" fontId="109" fillId="2" borderId="5" xfId="0" applyFont="1" applyBorder="1" applyAlignment="1">
      <alignment horizontal="center"/>
    </xf>
    <xf numFmtId="0" fontId="0" fillId="2" borderId="12" xfId="0" applyBorder="1" applyAlignment="1">
      <alignment horizontal="center"/>
    </xf>
    <xf numFmtId="0" fontId="0" fillId="2" borderId="11" xfId="0" applyBorder="1" applyAlignment="1">
      <alignment horizontal="center"/>
    </xf>
    <xf numFmtId="0" fontId="0" fillId="2" borderId="0" xfId="0" applyAlignment="1">
      <alignment horizontal="center"/>
    </xf>
    <xf numFmtId="0" fontId="109" fillId="2" borderId="5" xfId="0" applyFont="1" applyBorder="1" applyAlignment="1">
      <alignment horizontal="center"/>
    </xf>
    <xf numFmtId="0" fontId="0" fillId="2" borderId="0" xfId="0" applyAlignment="1">
      <alignment horizontal="center"/>
    </xf>
    <xf numFmtId="0" fontId="140" fillId="2" borderId="5" xfId="0" applyNumberFormat="1" applyFont="1" applyBorder="1" applyAlignment="1"/>
    <xf numFmtId="0" fontId="66" fillId="2" borderId="5" xfId="0" applyFont="1" applyBorder="1"/>
    <xf numFmtId="0" fontId="25" fillId="2" borderId="0" xfId="0" applyNumberFormat="1" applyFont="1" applyFill="1" applyBorder="1" applyAlignment="1"/>
    <xf numFmtId="1" fontId="135" fillId="2" borderId="8" xfId="0" applyNumberFormat="1" applyFont="1" applyFill="1" applyBorder="1" applyAlignment="1">
      <alignment horizontal="center"/>
    </xf>
    <xf numFmtId="0" fontId="134" fillId="2" borderId="5" xfId="0" applyNumberFormat="1" applyFont="1" applyBorder="1" applyAlignment="1"/>
    <xf numFmtId="0" fontId="131" fillId="2" borderId="5" xfId="0" applyNumberFormat="1" applyFont="1" applyBorder="1" applyAlignment="1"/>
    <xf numFmtId="0" fontId="130" fillId="2" borderId="5" xfId="0" applyNumberFormat="1" applyFont="1" applyFill="1" applyBorder="1" applyAlignment="1"/>
    <xf numFmtId="0" fontId="130" fillId="2" borderId="4" xfId="0" applyNumberFormat="1" applyFont="1" applyFill="1" applyBorder="1" applyAlignment="1"/>
    <xf numFmtId="0" fontId="128" fillId="2" borderId="0" xfId="0" applyFont="1" applyBorder="1" applyAlignment="1">
      <alignment horizontal="center"/>
    </xf>
    <xf numFmtId="0" fontId="124" fillId="2" borderId="7" xfId="0" applyNumberFormat="1" applyFont="1" applyBorder="1" applyAlignment="1">
      <alignment horizontal="center" vertical="center"/>
    </xf>
    <xf numFmtId="0" fontId="164" fillId="2" borderId="5" xfId="0" applyNumberFormat="1" applyFont="1" applyBorder="1" applyAlignment="1"/>
    <xf numFmtId="1" fontId="163" fillId="2" borderId="8" xfId="0" applyNumberFormat="1" applyFont="1" applyBorder="1" applyAlignment="1">
      <alignment horizontal="center"/>
    </xf>
    <xf numFmtId="0" fontId="162" fillId="2" borderId="5" xfId="0" applyNumberFormat="1" applyFont="1" applyFill="1" applyBorder="1" applyAlignment="1"/>
    <xf numFmtId="1" fontId="159" fillId="2" borderId="8" xfId="0" applyNumberFormat="1" applyFont="1" applyFill="1" applyBorder="1" applyAlignment="1">
      <alignment horizontal="center"/>
    </xf>
    <xf numFmtId="0" fontId="158" fillId="2" borderId="5" xfId="0" applyNumberFormat="1" applyFont="1" applyBorder="1" applyAlignment="1"/>
    <xf numFmtId="0" fontId="157" fillId="2" borderId="5" xfId="0" applyFont="1" applyBorder="1" applyAlignment="1"/>
    <xf numFmtId="1" fontId="104" fillId="2" borderId="0" xfId="0" applyNumberFormat="1" applyFont="1" applyBorder="1"/>
    <xf numFmtId="1" fontId="89" fillId="2" borderId="0" xfId="0" applyNumberFormat="1" applyFont="1"/>
    <xf numFmtId="0" fontId="65" fillId="2" borderId="5" xfId="0" applyFont="1" applyBorder="1" applyAlignment="1"/>
    <xf numFmtId="0" fontId="71" fillId="2" borderId="0" xfId="0" applyFont="1" applyBorder="1" applyAlignment="1"/>
    <xf numFmtId="0" fontId="23" fillId="2" borderId="5" xfId="0" applyFont="1" applyBorder="1"/>
    <xf numFmtId="0" fontId="27" fillId="2" borderId="5" xfId="0" applyNumberFormat="1" applyFont="1" applyBorder="1" applyAlignment="1"/>
    <xf numFmtId="0" fontId="30" fillId="2" borderId="0" xfId="0" applyFont="1" applyFill="1" applyBorder="1" applyAlignment="1"/>
    <xf numFmtId="0" fontId="31" fillId="2" borderId="0" xfId="0" applyFont="1" applyBorder="1" applyAlignment="1">
      <alignment horizontal="center"/>
    </xf>
    <xf numFmtId="0" fontId="31" fillId="2" borderId="5" xfId="0" applyFont="1" applyBorder="1"/>
    <xf numFmtId="0" fontId="34" fillId="2" borderId="0" xfId="0" applyNumberFormat="1" applyFont="1" applyFill="1" applyBorder="1" applyAlignment="1">
      <alignment horizontal="center"/>
    </xf>
    <xf numFmtId="0" fontId="33" fillId="2" borderId="0" xfId="0" applyNumberFormat="1" applyFont="1" applyFill="1" applyBorder="1" applyAlignment="1">
      <alignment horizontal="center"/>
    </xf>
    <xf numFmtId="0" fontId="7" fillId="2" borderId="8" xfId="0" applyNumberFormat="1" applyFont="1" applyBorder="1" applyAlignment="1">
      <alignment horizontal="center"/>
    </xf>
    <xf numFmtId="0" fontId="7" fillId="2" borderId="6" xfId="0" applyNumberFormat="1" applyFont="1" applyBorder="1" applyAlignment="1">
      <alignment horizontal="center" wrapText="1"/>
    </xf>
    <xf numFmtId="0" fontId="0" fillId="2" borderId="0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141" fillId="2" borderId="8" xfId="0" applyNumberFormat="1" applyFont="1" applyBorder="1" applyAlignment="1">
      <alignment horizontal="center"/>
    </xf>
    <xf numFmtId="1" fontId="140" fillId="2" borderId="8" xfId="0" applyNumberFormat="1" applyFont="1" applyBorder="1" applyAlignment="1">
      <alignment horizontal="center"/>
    </xf>
    <xf numFmtId="0" fontId="139" fillId="2" borderId="5" xfId="0" applyNumberFormat="1" applyFont="1" applyBorder="1" applyAlignment="1"/>
    <xf numFmtId="0" fontId="137" fillId="2" borderId="5" xfId="0" applyNumberFormat="1" applyFont="1" applyBorder="1" applyAlignment="1"/>
    <xf numFmtId="1" fontId="136" fillId="2" borderId="0" xfId="0" applyNumberFormat="1" applyFont="1" applyBorder="1" applyAlignment="1">
      <alignment horizontal="center"/>
    </xf>
    <xf numFmtId="1" fontId="136" fillId="2" borderId="8" xfId="0" applyNumberFormat="1" applyFont="1" applyBorder="1" applyAlignment="1">
      <alignment horizontal="center"/>
    </xf>
    <xf numFmtId="0" fontId="129" fillId="2" borderId="0" xfId="0" applyNumberFormat="1" applyFont="1" applyFill="1" applyBorder="1" applyAlignment="1">
      <alignment horizontal="center"/>
    </xf>
    <xf numFmtId="0" fontId="127" fillId="2" borderId="0" xfId="0" applyFont="1" applyBorder="1" applyAlignment="1">
      <alignment horizontal="center"/>
    </xf>
    <xf numFmtId="0" fontId="127" fillId="2" borderId="4" xfId="0" applyFont="1" applyBorder="1"/>
    <xf numFmtId="0" fontId="126" fillId="2" borderId="0" xfId="0" applyFont="1" applyBorder="1" applyAlignment="1">
      <alignment horizontal="center"/>
    </xf>
    <xf numFmtId="0" fontId="125" fillId="2" borderId="5" xfId="0" applyFont="1" applyBorder="1" applyAlignment="1"/>
    <xf numFmtId="0" fontId="125" fillId="2" borderId="0" xfId="0" applyFont="1" applyBorder="1" applyAlignment="1"/>
    <xf numFmtId="0" fontId="124" fillId="2" borderId="4" xfId="0" applyNumberFormat="1" applyFont="1" applyBorder="1"/>
    <xf numFmtId="0" fontId="167" fillId="2" borderId="0" xfId="0" applyFont="1" applyFill="1" applyBorder="1" applyAlignment="1">
      <alignment horizontal="center"/>
    </xf>
    <xf numFmtId="1" fontId="166" fillId="2" borderId="0" xfId="0" applyNumberFormat="1" applyFont="1" applyBorder="1" applyAlignment="1"/>
    <xf numFmtId="0" fontId="166" fillId="2" borderId="0" xfId="0" applyNumberFormat="1" applyFont="1" applyBorder="1" applyAlignment="1">
      <alignment horizontal="center"/>
    </xf>
    <xf numFmtId="1" fontId="164" fillId="2" borderId="8" xfId="0" applyNumberFormat="1" applyFont="1" applyBorder="1" applyAlignment="1">
      <alignment horizontal="center"/>
    </xf>
    <xf numFmtId="1" fontId="162" fillId="2" borderId="8" xfId="0" applyNumberFormat="1" applyFont="1" applyFill="1" applyBorder="1" applyAlignment="1">
      <alignment horizontal="center"/>
    </xf>
    <xf numFmtId="0" fontId="160" fillId="2" borderId="5" xfId="0" applyFont="1" applyBorder="1"/>
    <xf numFmtId="1" fontId="158" fillId="2" borderId="8" xfId="0" applyNumberFormat="1" applyFont="1" applyBorder="1" applyAlignment="1">
      <alignment horizontal="center"/>
    </xf>
    <xf numFmtId="0" fontId="156" fillId="2" borderId="5" xfId="0" applyNumberFormat="1" applyFont="1" applyBorder="1" applyAlignment="1"/>
    <xf numFmtId="0" fontId="155" fillId="2" borderId="5" xfId="0" applyNumberFormat="1" applyFont="1" applyBorder="1" applyAlignment="1"/>
    <xf numFmtId="0" fontId="106" fillId="2" borderId="1" xfId="0" applyFont="1" applyBorder="1"/>
    <xf numFmtId="1" fontId="90" fillId="2" borderId="0" xfId="0" applyNumberFormat="1" applyFont="1"/>
    <xf numFmtId="1" fontId="94" fillId="2" borderId="0" xfId="0" applyNumberFormat="1" applyFont="1"/>
    <xf numFmtId="0" fontId="57" fillId="2" borderId="5" xfId="0" applyFont="1" applyBorder="1"/>
    <xf numFmtId="1" fontId="60" fillId="2" borderId="8" xfId="0" applyNumberFormat="1" applyFont="1" applyBorder="1" applyAlignment="1">
      <alignment horizontal="center"/>
    </xf>
    <xf numFmtId="1" fontId="61" fillId="2" borderId="8" xfId="0" applyNumberFormat="1" applyFont="1" applyBorder="1" applyAlignment="1">
      <alignment horizontal="center"/>
    </xf>
    <xf numFmtId="1" fontId="62" fillId="2" borderId="8" xfId="0" applyNumberFormat="1" applyFont="1" applyBorder="1" applyAlignment="1">
      <alignment horizontal="center"/>
    </xf>
    <xf numFmtId="1" fontId="63" fillId="2" borderId="8" xfId="0" applyNumberFormat="1" applyFont="1" applyBorder="1" applyAlignment="1">
      <alignment horizontal="center"/>
    </xf>
    <xf numFmtId="1" fontId="65" fillId="2" borderId="8" xfId="0" applyNumberFormat="1" applyFont="1" applyBorder="1" applyAlignment="1">
      <alignment horizontal="center"/>
    </xf>
    <xf numFmtId="1" fontId="66" fillId="2" borderId="8" xfId="0" applyNumberFormat="1" applyFont="1" applyBorder="1" applyAlignment="1">
      <alignment horizontal="center"/>
    </xf>
    <xf numFmtId="1" fontId="67" fillId="2" borderId="8" xfId="0" applyNumberFormat="1" applyFont="1" applyBorder="1" applyAlignment="1">
      <alignment horizontal="center"/>
    </xf>
    <xf numFmtId="0" fontId="70" fillId="2" borderId="0" xfId="0" applyFont="1" applyBorder="1" applyAlignment="1"/>
    <xf numFmtId="0" fontId="70" fillId="2" borderId="0" xfId="0" applyFont="1" applyBorder="1" applyAlignment="1">
      <alignment horizontal="center"/>
    </xf>
    <xf numFmtId="0" fontId="72" fillId="2" borderId="0" xfId="0" applyFont="1" applyBorder="1"/>
    <xf numFmtId="0" fontId="23" fillId="2" borderId="0" xfId="0" applyFont="1" applyBorder="1"/>
    <xf numFmtId="0" fontId="23" fillId="2" borderId="0" xfId="0" applyFont="1" applyBorder="1" applyAlignment="1">
      <alignment horizontal="center"/>
    </xf>
    <xf numFmtId="0" fontId="6" fillId="2" borderId="7" xfId="0" applyNumberFormat="1" applyFont="1" applyBorder="1" applyAlignment="1">
      <alignment horizontal="center"/>
    </xf>
    <xf numFmtId="0" fontId="6" fillId="2" borderId="5" xfId="0" applyNumberFormat="1" applyFont="1" applyBorder="1" applyAlignment="1">
      <alignment horizontal="center" wrapText="1"/>
    </xf>
    <xf numFmtId="0" fontId="26" fillId="2" borderId="4" xfId="0" applyNumberFormat="1" applyFont="1" applyBorder="1" applyAlignment="1"/>
    <xf numFmtId="0" fontId="26" fillId="2" borderId="0" xfId="0" applyNumberFormat="1" applyFont="1" applyBorder="1" applyAlignment="1"/>
    <xf numFmtId="0" fontId="27" fillId="2" borderId="0" xfId="0" applyNumberFormat="1" applyFont="1" applyBorder="1" applyAlignment="1"/>
    <xf numFmtId="0" fontId="27" fillId="2" borderId="0" xfId="0" applyNumberFormat="1" applyFont="1" applyBorder="1" applyAlignment="1">
      <alignment horizontal="center"/>
    </xf>
    <xf numFmtId="0" fontId="28" fillId="2" borderId="7" xfId="0" applyFont="1" applyBorder="1" applyAlignment="1">
      <alignment horizontal="center" vertical="center"/>
    </xf>
    <xf numFmtId="0" fontId="29" fillId="2" borderId="9" xfId="0" applyNumberFormat="1" applyFont="1" applyFill="1" applyBorder="1" applyAlignment="1">
      <alignment horizontal="center"/>
    </xf>
    <xf numFmtId="0" fontId="29" fillId="2" borderId="10" xfId="0" applyNumberFormat="1" applyFont="1" applyFill="1" applyBorder="1" applyAlignment="1">
      <alignment horizontal="center"/>
    </xf>
    <xf numFmtId="0" fontId="30" fillId="2" borderId="10" xfId="0" applyFont="1" applyFill="1" applyBorder="1" applyAlignment="1"/>
    <xf numFmtId="0" fontId="30" fillId="2" borderId="5" xfId="0" applyFont="1" applyFill="1" applyBorder="1" applyAlignment="1"/>
    <xf numFmtId="0" fontId="8" fillId="2" borderId="0" xfId="0" applyNumberFormat="1" applyFont="1" applyBorder="1" applyAlignment="1">
      <alignment horizontal="center"/>
    </xf>
    <xf numFmtId="0" fontId="32" fillId="2" borderId="5" xfId="0" applyNumberFormat="1" applyFont="1" applyBorder="1" applyAlignment="1"/>
    <xf numFmtId="0" fontId="5" fillId="2" borderId="0" xfId="0" applyNumberFormat="1" applyFont="1" applyBorder="1" applyAlignment="1">
      <alignment horizontal="center"/>
    </xf>
    <xf numFmtId="0" fontId="35" fillId="2" borderId="0" xfId="0" applyNumberFormat="1" applyFont="1" applyBorder="1" applyAlignment="1"/>
    <xf numFmtId="0" fontId="37" fillId="2" borderId="5" xfId="0" applyFont="1" applyBorder="1" applyAlignment="1"/>
    <xf numFmtId="0" fontId="38" fillId="2" borderId="5" xfId="0" applyNumberFormat="1" applyFont="1" applyFill="1" applyBorder="1" applyAlignment="1"/>
    <xf numFmtId="0" fontId="39" fillId="2" borderId="5" xfId="0" applyFont="1" applyFill="1" applyBorder="1" applyAlignment="1"/>
    <xf numFmtId="0" fontId="41" fillId="2" borderId="5" xfId="0" applyFont="1" applyBorder="1" applyAlignment="1"/>
    <xf numFmtId="0" fontId="0" fillId="2" borderId="0" xfId="0" applyFont="1" applyBorder="1" applyAlignment="1"/>
    <xf numFmtId="0" fontId="4" fillId="2" borderId="4" xfId="0" applyFont="1" applyBorder="1" applyAlignment="1"/>
    <xf numFmtId="1" fontId="0" fillId="2" borderId="0" xfId="0" applyNumberFormat="1" applyFont="1" applyAlignment="1"/>
    <xf numFmtId="1" fontId="0" fillId="2" borderId="12" xfId="0" applyNumberFormat="1" applyFont="1" applyBorder="1"/>
    <xf numFmtId="0" fontId="0" fillId="2" borderId="12" xfId="0" applyFont="1" applyBorder="1" applyAlignment="1">
      <alignment horizontal="center"/>
    </xf>
    <xf numFmtId="0" fontId="0" fillId="2" borderId="0" xfId="0" applyFont="1" applyBorder="1"/>
    <xf numFmtId="0" fontId="0" fillId="2" borderId="0" xfId="0" applyFont="1" applyBorder="1" applyAlignment="1">
      <alignment horizontal="center"/>
    </xf>
    <xf numFmtId="0" fontId="0" fillId="2" borderId="5" xfId="0" applyFont="1" applyBorder="1" applyAlignment="1"/>
    <xf numFmtId="0" fontId="5" fillId="3" borderId="8" xfId="0" applyNumberFormat="1" applyFont="1" applyFill="1" applyBorder="1" applyAlignment="1">
      <alignment horizontal="center"/>
    </xf>
    <xf numFmtId="0" fontId="0" fillId="2" borderId="5" xfId="0" applyNumberFormat="1" applyFont="1" applyBorder="1"/>
    <xf numFmtId="1" fontId="0" fillId="2" borderId="8" xfId="0" applyNumberFormat="1" applyFont="1" applyBorder="1" applyAlignment="1">
      <alignment horizontal="center"/>
    </xf>
    <xf numFmtId="0" fontId="0" fillId="2" borderId="5" xfId="0" applyFont="1" applyFill="1" applyBorder="1" applyAlignment="1"/>
    <xf numFmtId="1" fontId="0" fillId="2" borderId="0" xfId="0" applyNumberFormat="1" applyFont="1" applyBorder="1" applyAlignment="1"/>
    <xf numFmtId="1" fontId="0" fillId="2" borderId="0" xfId="0" applyNumberFormat="1" applyFont="1" applyBorder="1"/>
    <xf numFmtId="0" fontId="5" fillId="2" borderId="8" xfId="0" applyNumberFormat="1" applyFont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0" fontId="106" fillId="2" borderId="2" xfId="0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0" fontId="1012" fillId="34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012" fillId="31" borderId="0" applyNumberFormat="0" applyBorder="0" applyAlignment="0" applyProtection="0"/>
    <xf numFmtId="0" fontId="1012" fillId="30" borderId="0" applyNumberFormat="0" applyBorder="0" applyAlignment="0" applyProtection="0"/>
    <xf numFmtId="0" fontId="1012" fillId="29" borderId="0" applyNumberFormat="0" applyBorder="0" applyAlignment="0" applyProtection="0"/>
    <xf numFmtId="0" fontId="1" fillId="28" borderId="0" applyNumberFormat="0" applyBorder="0" applyAlignment="0" applyProtection="0"/>
    <xf numFmtId="0" fontId="1012" fillId="27" borderId="0" applyNumberFormat="0" applyBorder="0" applyAlignment="0" applyProtection="0"/>
    <xf numFmtId="0" fontId="1" fillId="26" borderId="0" applyNumberFormat="0" applyBorder="0" applyAlignment="0" applyProtection="0"/>
    <xf numFmtId="0" fontId="1018" fillId="0" borderId="21" applyNumberFormat="0" applyFill="0" applyAlignment="0" applyProtection="0"/>
    <xf numFmtId="0" fontId="1011" fillId="0" borderId="0" applyNumberFormat="0" applyFill="0" applyBorder="0" applyAlignment="0" applyProtection="0"/>
    <xf numFmtId="0" fontId="1013" fillId="7" borderId="18" applyNumberFormat="0" applyFont="0" applyAlignment="0" applyProtection="0"/>
    <xf numFmtId="0" fontId="1010" fillId="0" borderId="0" applyNumberFormat="0" applyFill="0" applyBorder="0" applyAlignment="0" applyProtection="0"/>
    <xf numFmtId="0" fontId="1008" fillId="0" borderId="16" applyNumberFormat="0" applyFill="0" applyAlignment="0" applyProtection="0"/>
    <xf numFmtId="0" fontId="1017" fillId="25" borderId="19" applyNumberFormat="0" applyAlignment="0" applyProtection="0"/>
    <xf numFmtId="0" fontId="1016" fillId="25" borderId="20" applyNumberFormat="0" applyAlignment="0" applyProtection="0"/>
    <xf numFmtId="0" fontId="1015" fillId="24" borderId="19" applyNumberFormat="0" applyAlignment="0" applyProtection="0"/>
    <xf numFmtId="0" fontId="1014" fillId="23" borderId="0" applyNumberFormat="0" applyBorder="0" applyAlignment="0" applyProtection="0"/>
    <xf numFmtId="0" fontId="1005" fillId="0" borderId="0" applyNumberFormat="0" applyFill="0" applyBorder="0" applyAlignment="0" applyProtection="0"/>
    <xf numFmtId="0" fontId="1005" fillId="0" borderId="15" applyNumberFormat="0" applyFill="0" applyAlignment="0" applyProtection="0"/>
    <xf numFmtId="0" fontId="1004" fillId="0" borderId="14" applyNumberFormat="0" applyFill="0" applyAlignment="0" applyProtection="0"/>
    <xf numFmtId="0" fontId="1002" fillId="0" borderId="0" applyNumberFormat="0" applyFill="0" applyBorder="0" applyAlignment="0" applyProtection="0"/>
    <xf numFmtId="9" fontId="1013" fillId="0" borderId="0" applyFont="0" applyFill="0" applyBorder="0" applyAlignment="0" applyProtection="0"/>
    <xf numFmtId="42" fontId="1013" fillId="0" borderId="0" applyFont="0" applyFill="0" applyBorder="0" applyAlignment="0" applyProtection="0"/>
    <xf numFmtId="44" fontId="1013" fillId="0" borderId="0" applyFont="0" applyFill="0" applyBorder="0" applyAlignment="0" applyProtection="0"/>
    <xf numFmtId="41" fontId="1013" fillId="0" borderId="0" applyFont="0" applyFill="0" applyBorder="0" applyAlignment="0" applyProtection="0"/>
    <xf numFmtId="43" fontId="1013" fillId="0" borderId="0" applyFont="0" applyFill="0" applyBorder="0" applyAlignment="0" applyProtection="0"/>
    <xf numFmtId="0" fontId="0" fillId="2" borderId="0" xfId="0"/>
    <xf numFmtId="0" fontId="1011" fillId="2" borderId="0" applyNumberFormat="0" applyFill="0" applyBorder="0" applyAlignment="0" applyProtection="0"/>
    <xf numFmtId="0" fontId="3" fillId="7" borderId="18" applyNumberFormat="0" applyFont="0" applyAlignment="0" applyProtection="0"/>
    <xf numFmtId="0" fontId="1010" fillId="2" borderId="0" applyNumberFormat="0" applyFill="0" applyBorder="0" applyAlignment="0" applyProtection="0"/>
    <xf numFmtId="0" fontId="1008" fillId="2" borderId="16" applyNumberFormat="0" applyFill="0" applyAlignment="0" applyProtection="0"/>
    <xf numFmtId="0" fontId="1005" fillId="2" borderId="0" applyNumberFormat="0" applyFill="0" applyBorder="0" applyAlignment="0" applyProtection="0"/>
    <xf numFmtId="0" fontId="1005" fillId="2" borderId="15" applyNumberFormat="0" applyFill="0" applyAlignment="0" applyProtection="0"/>
    <xf numFmtId="0" fontId="1004" fillId="2" borderId="14" applyNumberFormat="0" applyFill="0" applyAlignment="0" applyProtection="0"/>
    <xf numFmtId="0" fontId="1003" fillId="2" borderId="13" applyNumberFormat="0" applyFill="0" applyAlignment="0" applyProtection="0"/>
    <xf numFmtId="0" fontId="1002" fillId="2" borderId="0" applyNumberFormat="0" applyFill="0" applyBorder="0" applyAlignment="0" applyProtection="0"/>
  </cellStyleXfs>
  <cellXfs count="6251">
    <xf numFmtId="0" fontId="0" fillId="2" borderId="0" xfId="0"/>
    <xf numFmtId="1" fontId="8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2" borderId="5" xfId="0" applyFont="1" applyBorder="1"/>
    <xf numFmtId="2" fontId="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2" borderId="5" xfId="0" applyFont="1" applyBorder="1" applyAlignment="1"/>
    <xf numFmtId="1" fontId="5" fillId="3" borderId="8" xfId="0" applyNumberFormat="1" applyFont="1" applyFill="1" applyBorder="1" applyAlignment="1">
      <alignment horizontal="center"/>
    </xf>
    <xf numFmtId="0" fontId="0" fillId="2" borderId="0" xfId="0" applyNumberFormat="1" applyFont="1" applyBorder="1" applyAlignment="1">
      <alignment horizontal="center"/>
    </xf>
    <xf numFmtId="0" fontId="0" fillId="2" borderId="0" xfId="0" applyNumberFormat="1" applyFont="1" applyBorder="1" applyAlignment="1"/>
    <xf numFmtId="0" fontId="4" fillId="2" borderId="4" xfId="0" applyNumberFormat="1" applyFont="1" applyBorder="1" applyAlignment="1"/>
    <xf numFmtId="0" fontId="0" fillId="2" borderId="0" xfId="0" applyFont="1" applyBorder="1"/>
    <xf numFmtId="0" fontId="4" fillId="2" borderId="4" xfId="0" applyFont="1" applyBorder="1"/>
    <xf numFmtId="0" fontId="0" fillId="2" borderId="5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1" fontId="0" fillId="2" borderId="0" xfId="0" applyNumberFormat="1" applyFont="1" applyBorder="1" applyAlignment="1"/>
    <xf numFmtId="1" fontId="0" fillId="2" borderId="0" xfId="0" applyNumberFormat="1" applyFont="1" applyBorder="1" applyAlignment="1"/>
    <xf numFmtId="1" fontId="0" fillId="2" borderId="0" xfId="0" applyNumberFormat="1" applyFont="1" applyBorder="1"/>
    <xf numFmtId="1" fontId="0" fillId="2" borderId="0" xfId="0" applyNumberFormat="1" applyFont="1" applyFill="1" applyBorder="1" applyAlignment="1"/>
    <xf numFmtId="1" fontId="0" fillId="2" borderId="0" xfId="0" applyNumberFormat="1" applyFont="1" applyBorder="1" applyAlignment="1"/>
    <xf numFmtId="1" fontId="0" fillId="2" borderId="0" xfId="0" applyNumberFormat="1" applyFont="1" applyBorder="1"/>
    <xf numFmtId="1" fontId="0" fillId="2" borderId="0" xfId="0" applyNumberFormat="1" applyFont="1"/>
    <xf numFmtId="0" fontId="0" fillId="2" borderId="10" xfId="0" applyFont="1" applyBorder="1" applyAlignment="1"/>
    <xf numFmtId="1" fontId="0" fillId="2" borderId="12" xfId="0" applyNumberFormat="1" applyFont="1" applyBorder="1" applyAlignment="1"/>
    <xf numFmtId="0" fontId="0" fillId="2" borderId="12" xfId="0" applyFont="1" applyBorder="1" applyAlignment="1">
      <alignment horizontal="center"/>
    </xf>
    <xf numFmtId="0" fontId="0" fillId="2" borderId="5" xfId="0" applyFont="1" applyBorder="1" applyAlignment="1"/>
    <xf numFmtId="0" fontId="0" fillId="2" borderId="0" xfId="0" applyFont="1" applyBorder="1" applyAlignment="1"/>
    <xf numFmtId="0" fontId="0" fillId="2" borderId="0" xfId="0" applyFont="1" applyBorder="1" applyAlignment="1">
      <alignment horizontal="center"/>
    </xf>
    <xf numFmtId="0" fontId="0" fillId="2" borderId="4" xfId="0" applyFont="1" applyBorder="1" applyAlignment="1">
      <alignment horizontal="center"/>
    </xf>
    <xf numFmtId="0" fontId="0" fillId="2" borderId="5" xfId="0" applyFont="1" applyBorder="1" applyAlignment="1"/>
    <xf numFmtId="1" fontId="5" fillId="3" borderId="0" xfId="0" applyNumberFormat="1" applyFont="1" applyFill="1" applyBorder="1" applyAlignment="1">
      <alignment horizontal="center"/>
    </xf>
    <xf numFmtId="1" fontId="0" fillId="2" borderId="0" xfId="0" applyNumberFormat="1" applyFont="1" applyBorder="1" applyAlignment="1"/>
    <xf numFmtId="0" fontId="0" fillId="2" borderId="0" xfId="0" applyFont="1" applyBorder="1" applyAlignment="1">
      <alignment horizontal="center"/>
    </xf>
    <xf numFmtId="0" fontId="0" fillId="2" borderId="0" xfId="0" applyFont="1" applyBorder="1" applyAlignment="1"/>
    <xf numFmtId="0" fontId="8" fillId="2" borderId="4" xfId="0" applyFont="1" applyBorder="1" applyAlignment="1"/>
    <xf numFmtId="0" fontId="0" fillId="2" borderId="5" xfId="0" applyFont="1" applyBorder="1"/>
    <xf numFmtId="1" fontId="5" fillId="3" borderId="0" xfId="0" applyNumberFormat="1" applyFont="1" applyFill="1" applyBorder="1" applyAlignment="1">
      <alignment horizontal="center"/>
    </xf>
    <xf numFmtId="0" fontId="0" fillId="2" borderId="0" xfId="0" applyFont="1" applyBorder="1"/>
    <xf numFmtId="0" fontId="0" fillId="2" borderId="4" xfId="0" applyFont="1" applyBorder="1"/>
    <xf numFmtId="0" fontId="0" fillId="2" borderId="5" xfId="0" applyFont="1" applyBorder="1"/>
    <xf numFmtId="0" fontId="0" fillId="2" borderId="0" xfId="0" applyFont="1" applyBorder="1" applyAlignment="1">
      <alignment horizontal="center"/>
    </xf>
    <xf numFmtId="0" fontId="0" fillId="2" borderId="0" xfId="0" applyFont="1" applyBorder="1"/>
    <xf numFmtId="0" fontId="4" fillId="2" borderId="4" xfId="0" applyFont="1" applyBorder="1"/>
    <xf numFmtId="0" fontId="0" fillId="2" borderId="5" xfId="0" applyFont="1" applyBorder="1"/>
    <xf numFmtId="1" fontId="5" fillId="3" borderId="8" xfId="0" applyNumberFormat="1" applyFont="1" applyFill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2" borderId="5" xfId="0" applyFont="1" applyBorder="1"/>
    <xf numFmtId="2" fontId="5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2" borderId="5" xfId="0" applyFont="1" applyBorder="1"/>
    <xf numFmtId="2" fontId="5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0" fillId="2" borderId="5" xfId="0" applyFont="1" applyBorder="1"/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2" borderId="5" xfId="0" applyFont="1" applyBorder="1"/>
    <xf numFmtId="2" fontId="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2" borderId="5" xfId="0" applyFont="1" applyBorder="1" applyAlignment="1"/>
    <xf numFmtId="1" fontId="5" fillId="3" borderId="8" xfId="0" applyNumberFormat="1" applyFont="1" applyFill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0" fontId="0" fillId="2" borderId="5" xfId="0" applyFont="1" applyBorder="1" applyAlignment="1"/>
    <xf numFmtId="1" fontId="5" fillId="3" borderId="8" xfId="0" applyNumberFormat="1" applyFont="1" applyFill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1" fontId="0" fillId="2" borderId="0" xfId="0" applyNumberFormat="1" applyFont="1" applyBorder="1" applyAlignment="1">
      <alignment horizontal="center"/>
    </xf>
    <xf numFmtId="0" fontId="0" fillId="2" borderId="5" xfId="0" applyFont="1" applyBorder="1"/>
    <xf numFmtId="2" fontId="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0" fillId="2" borderId="0" xfId="0" applyFont="1" applyBorder="1" applyAlignment="1">
      <alignment horizontal="center"/>
    </xf>
    <xf numFmtId="0" fontId="0" fillId="2" borderId="0" xfId="0" applyFont="1" applyBorder="1"/>
    <xf numFmtId="0" fontId="0" fillId="2" borderId="4" xfId="0" applyFont="1" applyBorder="1"/>
    <xf numFmtId="0" fontId="0" fillId="2" borderId="5" xfId="0" applyFont="1" applyBorder="1"/>
    <xf numFmtId="0" fontId="4" fillId="2" borderId="7" xfId="0" applyFont="1" applyBorder="1" applyAlignment="1">
      <alignment horizontal="center" wrapText="1"/>
    </xf>
    <xf numFmtId="0" fontId="4" fillId="2" borderId="7" xfId="0" applyFont="1" applyBorder="1" applyAlignment="1">
      <alignment horizontal="center"/>
    </xf>
    <xf numFmtId="0" fontId="0" fillId="2" borderId="0" xfId="0" applyFont="1" applyBorder="1" applyAlignment="1">
      <alignment horizontal="center"/>
    </xf>
    <xf numFmtId="0" fontId="0" fillId="2" borderId="0" xfId="0" applyFont="1" applyBorder="1"/>
    <xf numFmtId="0" fontId="0" fillId="2" borderId="4" xfId="0" applyFont="1" applyBorder="1"/>
    <xf numFmtId="0" fontId="0" fillId="2" borderId="3" xfId="0" applyFont="1" applyBorder="1" applyAlignment="1">
      <alignment horizontal="center" wrapText="1"/>
    </xf>
    <xf numFmtId="0" fontId="0" fillId="2" borderId="6" xfId="0" applyFont="1" applyBorder="1" applyAlignment="1">
      <alignment horizontal="center"/>
    </xf>
    <xf numFmtId="0" fontId="0" fillId="2" borderId="0" xfId="0" applyFont="1" applyBorder="1" applyAlignment="1">
      <alignment horizontal="center"/>
    </xf>
    <xf numFmtId="0" fontId="0" fillId="2" borderId="0" xfId="0" applyFont="1" applyBorder="1" applyAlignment="1"/>
    <xf numFmtId="0" fontId="4" fillId="2" borderId="4" xfId="0" applyFont="1" applyBorder="1" applyAlignment="1"/>
    <xf numFmtId="0" fontId="0" fillId="2" borderId="5" xfId="0" applyFont="1" applyBorder="1" applyAlignment="1"/>
    <xf numFmtId="0" fontId="0" fillId="2" borderId="0" xfId="0" applyFont="1" applyBorder="1" applyAlignment="1">
      <alignment horizontal="center"/>
    </xf>
    <xf numFmtId="0" fontId="0" fillId="2" borderId="0" xfId="0" applyFont="1" applyBorder="1" applyAlignment="1"/>
    <xf numFmtId="0" fontId="4" fillId="2" borderId="4" xfId="0" applyFont="1" applyBorder="1" applyAlignment="1"/>
    <xf numFmtId="0" fontId="0" fillId="2" borderId="5" xfId="0" applyFont="1" applyBorder="1"/>
    <xf numFmtId="0" fontId="4" fillId="2" borderId="0" xfId="0" applyFont="1" applyBorder="1" applyAlignment="1">
      <alignment horizontal="center"/>
    </xf>
    <xf numFmtId="0" fontId="4" fillId="2" borderId="4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0" xfId="0" applyNumberFormat="1" applyFont="1"/>
    <xf numFmtId="1" fontId="0" fillId="2" borderId="0" xfId="0" applyNumberFormat="1" applyFont="1" applyBorder="1"/>
    <xf numFmtId="0" fontId="9" fillId="2" borderId="0" xfId="2" applyFont="1"/>
    <xf numFmtId="1" fontId="0" fillId="2" borderId="0" xfId="0" applyNumberFormat="1" applyFont="1" applyAlignment="1"/>
    <xf numFmtId="1" fontId="0" fillId="2" borderId="0" xfId="0" applyNumberFormat="1" applyFont="1" applyBorder="1"/>
    <xf numFmtId="1" fontId="0" fillId="2" borderId="0" xfId="0" applyNumberFormat="1" applyFont="1"/>
    <xf numFmtId="1" fontId="0" fillId="2" borderId="0" xfId="0" applyNumberFormat="1" applyFont="1" applyAlignment="1"/>
    <xf numFmtId="1" fontId="0" fillId="2" borderId="0" xfId="0" applyNumberFormat="1" applyFont="1"/>
    <xf numFmtId="1" fontId="9" fillId="2" borderId="0" xfId="2" applyNumberFormat="1" applyFont="1"/>
    <xf numFmtId="0" fontId="0" fillId="2" borderId="10" xfId="0" applyFont="1" applyBorder="1"/>
    <xf numFmtId="1" fontId="0" fillId="2" borderId="12" xfId="0" applyNumberFormat="1" applyFont="1" applyBorder="1"/>
    <xf numFmtId="0" fontId="0" fillId="2" borderId="12" xfId="0" applyFont="1" applyBorder="1" applyAlignment="1">
      <alignment horizontal="center"/>
    </xf>
    <xf numFmtId="0" fontId="0" fillId="2" borderId="12" xfId="0" applyFont="1" applyBorder="1"/>
    <xf numFmtId="0" fontId="0" fillId="2" borderId="11" xfId="0" applyFont="1" applyBorder="1"/>
    <xf numFmtId="1" fontId="5" fillId="3" borderId="0" xfId="2" applyNumberFormat="1" applyFont="1" applyFill="1" applyBorder="1" applyAlignment="1">
      <alignment horizontal="center"/>
    </xf>
    <xf numFmtId="1" fontId="10" fillId="2" borderId="0" xfId="2" applyNumberFormat="1" applyFont="1" applyBorder="1"/>
    <xf numFmtId="0" fontId="8" fillId="2" borderId="4" xfId="2" applyFont="1" applyBorder="1"/>
    <xf numFmtId="0" fontId="0" fillId="2" borderId="5" xfId="0" applyFont="1" applyBorder="1"/>
    <xf numFmtId="0" fontId="0" fillId="2" borderId="0" xfId="0" applyFont="1" applyBorder="1"/>
    <xf numFmtId="0" fontId="0" fillId="2" borderId="0" xfId="0" applyFont="1" applyBorder="1" applyAlignment="1">
      <alignment horizontal="center"/>
    </xf>
    <xf numFmtId="0" fontId="0" fillId="2" borderId="5" xfId="0" applyFont="1" applyBorder="1"/>
    <xf numFmtId="1" fontId="5" fillId="3" borderId="0" xfId="0" applyNumberFormat="1" applyFont="1" applyFill="1" applyBorder="1" applyAlignment="1">
      <alignment horizontal="center"/>
    </xf>
    <xf numFmtId="1" fontId="0" fillId="2" borderId="0" xfId="0" applyNumberFormat="1" applyFont="1" applyBorder="1"/>
    <xf numFmtId="0" fontId="0" fillId="2" borderId="0" xfId="0" applyFont="1" applyBorder="1" applyAlignment="1">
      <alignment horizontal="center"/>
    </xf>
    <xf numFmtId="0" fontId="0" fillId="2" borderId="0" xfId="0" applyFont="1" applyBorder="1"/>
    <xf numFmtId="0" fontId="8" fillId="2" borderId="4" xfId="0" applyFont="1" applyBorder="1"/>
    <xf numFmtId="0" fontId="0" fillId="2" borderId="5" xfId="0" applyFont="1" applyBorder="1" applyAlignment="1"/>
    <xf numFmtId="1" fontId="5" fillId="3" borderId="0" xfId="0" applyNumberFormat="1" applyFont="1" applyFill="1" applyBorder="1" applyAlignment="1">
      <alignment horizontal="center"/>
    </xf>
    <xf numFmtId="0" fontId="0" fillId="2" borderId="0" xfId="0" applyFont="1" applyBorder="1" applyAlignment="1">
      <alignment horizontal="center"/>
    </xf>
    <xf numFmtId="0" fontId="0" fillId="2" borderId="0" xfId="0" applyFont="1" applyBorder="1" applyAlignment="1"/>
    <xf numFmtId="0" fontId="0" fillId="2" borderId="5" xfId="0" applyFont="1" applyBorder="1" applyAlignment="1"/>
    <xf numFmtId="1" fontId="0" fillId="2" borderId="0" xfId="0" applyNumberFormat="1" applyFont="1" applyBorder="1" applyAlignment="1"/>
    <xf numFmtId="0" fontId="0" fillId="2" borderId="0" xfId="0" applyFont="1" applyBorder="1" applyAlignment="1">
      <alignment horizontal="center"/>
    </xf>
    <xf numFmtId="0" fontId="0" fillId="2" borderId="0" xfId="0" applyFont="1" applyBorder="1" applyAlignment="1"/>
    <xf numFmtId="0" fontId="0" fillId="2" borderId="5" xfId="0" applyFont="1" applyBorder="1" applyAlignment="1"/>
    <xf numFmtId="2" fontId="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2" borderId="5" xfId="0" applyFont="1" applyBorder="1"/>
    <xf numFmtId="2" fontId="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0" fontId="0" fillId="2" borderId="5" xfId="0" applyNumberFormat="1" applyFont="1" applyBorder="1" applyAlignment="1"/>
    <xf numFmtId="1" fontId="8" fillId="2" borderId="8" xfId="0" applyNumberFormat="1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5" fillId="2" borderId="8" xfId="2" applyFont="1" applyFill="1" applyBorder="1" applyAlignment="1">
      <alignment horizontal="center"/>
    </xf>
    <xf numFmtId="0" fontId="0" fillId="2" borderId="5" xfId="0" applyNumberFormat="1" applyFont="1" applyBorder="1"/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0" fillId="2" borderId="5" xfId="0" applyNumberFormat="1" applyFont="1" applyBorder="1"/>
    <xf numFmtId="2" fontId="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0" fillId="2" borderId="5" xfId="0" applyNumberFormat="1" applyFont="1" applyBorder="1"/>
    <xf numFmtId="1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0" fillId="2" borderId="5" xfId="0" applyNumberFormat="1" applyFont="1" applyBorder="1"/>
    <xf numFmtId="1" fontId="5" fillId="3" borderId="8" xfId="0" applyNumberFormat="1" applyFont="1" applyFill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1" fontId="0" fillId="2" borderId="0" xfId="0" applyNumberFormat="1" applyFont="1" applyBorder="1" applyAlignment="1">
      <alignment horizontal="center"/>
    </xf>
    <xf numFmtId="0" fontId="0" fillId="2" borderId="5" xfId="0" applyNumberFormat="1" applyFont="1" applyBorder="1"/>
    <xf numFmtId="2" fontId="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2" fontId="5" fillId="3" borderId="8" xfId="2" applyNumberFormat="1" applyFont="1" applyFill="1" applyBorder="1" applyAlignment="1">
      <alignment horizontal="center"/>
    </xf>
    <xf numFmtId="2" fontId="5" fillId="2" borderId="8" xfId="2" applyNumberFormat="1" applyFont="1" applyBorder="1" applyAlignment="1">
      <alignment horizontal="center"/>
    </xf>
    <xf numFmtId="1" fontId="5" fillId="3" borderId="8" xfId="2" applyNumberFormat="1" applyFont="1" applyFill="1" applyBorder="1" applyAlignment="1">
      <alignment horizontal="center"/>
    </xf>
    <xf numFmtId="1" fontId="10" fillId="2" borderId="8" xfId="2" applyNumberFormat="1" applyFont="1" applyBorder="1" applyAlignment="1">
      <alignment horizontal="center"/>
    </xf>
    <xf numFmtId="0" fontId="5" fillId="2" borderId="8" xfId="2" applyFont="1" applyBorder="1" applyAlignment="1">
      <alignment horizontal="center"/>
    </xf>
    <xf numFmtId="164" fontId="5" fillId="3" borderId="8" xfId="2" applyNumberFormat="1" applyFont="1" applyFill="1" applyBorder="1" applyAlignment="1">
      <alignment horizontal="center"/>
    </xf>
    <xf numFmtId="0" fontId="5" fillId="3" borderId="8" xfId="2" applyFont="1" applyFill="1" applyBorder="1" applyAlignment="1">
      <alignment horizontal="center"/>
    </xf>
    <xf numFmtId="0" fontId="7" fillId="2" borderId="7" xfId="2" applyFont="1" applyBorder="1" applyAlignment="1">
      <alignment horizontal="center" wrapText="1"/>
    </xf>
    <xf numFmtId="0" fontId="7" fillId="2" borderId="6" xfId="2" applyFont="1" applyBorder="1" applyAlignment="1">
      <alignment horizontal="center" wrapText="1"/>
    </xf>
    <xf numFmtId="0" fontId="7" fillId="2" borderId="8" xfId="2" applyFont="1" applyBorder="1" applyAlignment="1">
      <alignment horizontal="center"/>
    </xf>
    <xf numFmtId="0" fontId="7" fillId="2" borderId="8" xfId="2" applyFont="1" applyBorder="1" applyAlignment="1">
      <alignment horizontal="center" wrapText="1"/>
    </xf>
    <xf numFmtId="0" fontId="5" fillId="2" borderId="0" xfId="2" applyFont="1" applyBorder="1" applyAlignment="1">
      <alignment horizontal="center"/>
    </xf>
    <xf numFmtId="0" fontId="5" fillId="2" borderId="0" xfId="2" applyFont="1" applyBorder="1" applyAlignment="1">
      <alignment horizontal="left"/>
    </xf>
    <xf numFmtId="0" fontId="9" fillId="2" borderId="0" xfId="2" applyFont="1" applyBorder="1" applyAlignment="1">
      <alignment horizontal="center"/>
    </xf>
    <xf numFmtId="0" fontId="8" fillId="2" borderId="0" xfId="2" applyFont="1" applyBorder="1" applyAlignment="1">
      <alignment horizontal="center"/>
    </xf>
    <xf numFmtId="0" fontId="10" fillId="2" borderId="10" xfId="2" applyFont="1" applyBorder="1"/>
    <xf numFmtId="0" fontId="10" fillId="2" borderId="9" xfId="2" applyFont="1" applyBorder="1"/>
    <xf numFmtId="0" fontId="10" fillId="2" borderId="10" xfId="2" applyFont="1" applyBorder="1" applyAlignment="1">
      <alignment horizontal="center"/>
    </xf>
    <xf numFmtId="0" fontId="10" fillId="2" borderId="9" xfId="2" applyFont="1" applyBorder="1" applyAlignment="1">
      <alignment horizontal="center"/>
    </xf>
    <xf numFmtId="1" fontId="8" fillId="2" borderId="8" xfId="2" applyNumberFormat="1" applyFont="1" applyBorder="1" applyAlignment="1">
      <alignment horizontal="center"/>
    </xf>
    <xf numFmtId="2" fontId="10" fillId="2" borderId="5" xfId="2" applyNumberFormat="1" applyFont="1" applyBorder="1" applyAlignment="1">
      <alignment horizontal="center"/>
    </xf>
    <xf numFmtId="0" fontId="10" fillId="2" borderId="7" xfId="2" applyFont="1" applyBorder="1" applyAlignment="1">
      <alignment horizontal="center" vertical="center"/>
    </xf>
    <xf numFmtId="1" fontId="8" fillId="2" borderId="0" xfId="2" applyNumberFormat="1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4" fillId="2" borderId="7" xfId="0" applyFont="1" applyBorder="1" applyAlignment="1">
      <alignment horizontal="center"/>
    </xf>
    <xf numFmtId="0" fontId="0" fillId="2" borderId="0" xfId="0" applyFont="1" applyBorder="1" applyAlignment="1">
      <alignment horizontal="center"/>
    </xf>
    <xf numFmtId="0" fontId="0" fillId="2" borderId="0" xfId="0" applyFont="1" applyBorder="1"/>
    <xf numFmtId="0" fontId="0" fillId="2" borderId="5" xfId="0" applyNumberFormat="1" applyFont="1" applyBorder="1"/>
    <xf numFmtId="0" fontId="4" fillId="2" borderId="7" xfId="0" applyNumberFormat="1" applyFont="1" applyBorder="1" applyAlignment="1">
      <alignment horizontal="center" wrapText="1"/>
    </xf>
    <xf numFmtId="0" fontId="4" fillId="2" borderId="7" xfId="0" applyNumberFormat="1" applyFont="1" applyBorder="1" applyAlignment="1">
      <alignment horizontal="center"/>
    </xf>
    <xf numFmtId="0" fontId="0" fillId="2" borderId="0" xfId="0" applyNumberFormat="1" applyFont="1" applyBorder="1"/>
    <xf numFmtId="0" fontId="0" fillId="2" borderId="4" xfId="0" applyNumberFormat="1" applyFont="1" applyBorder="1"/>
    <xf numFmtId="0" fontId="10" fillId="2" borderId="7" xfId="2" applyFont="1" applyBorder="1"/>
    <xf numFmtId="0" fontId="6" fillId="2" borderId="5" xfId="2" applyFont="1" applyBorder="1" applyAlignment="1">
      <alignment horizontal="center" wrapText="1"/>
    </xf>
    <xf numFmtId="0" fontId="6" fillId="2" borderId="7" xfId="2" applyFont="1" applyBorder="1" applyAlignment="1">
      <alignment horizontal="center"/>
    </xf>
    <xf numFmtId="0" fontId="10" fillId="2" borderId="4" xfId="2" applyFont="1" applyBorder="1"/>
    <xf numFmtId="0" fontId="0" fillId="2" borderId="5" xfId="0" applyFont="1" applyBorder="1"/>
    <xf numFmtId="0" fontId="0" fillId="2" borderId="3" xfId="0" applyFont="1" applyBorder="1" applyAlignment="1">
      <alignment horizontal="center" wrapText="1"/>
    </xf>
    <xf numFmtId="0" fontId="0" fillId="2" borderId="6" xfId="0" applyFont="1" applyBorder="1" applyAlignment="1">
      <alignment horizontal="center"/>
    </xf>
    <xf numFmtId="0" fontId="0" fillId="2" borderId="0" xfId="0" applyFont="1" applyBorder="1" applyAlignment="1">
      <alignment horizontal="center"/>
    </xf>
    <xf numFmtId="0" fontId="0" fillId="2" borderId="0" xfId="0" applyFont="1" applyBorder="1"/>
    <xf numFmtId="0" fontId="4" fillId="2" borderId="0" xfId="2" applyFont="1" applyBorder="1"/>
    <xf numFmtId="0" fontId="0" fillId="2" borderId="0" xfId="0" applyFont="1" applyBorder="1"/>
    <xf numFmtId="0" fontId="10" fillId="2" borderId="0" xfId="2" applyFont="1" applyBorder="1" applyAlignment="1">
      <alignment horizontal="center"/>
    </xf>
    <xf numFmtId="0" fontId="4" fillId="2" borderId="4" xfId="2" applyFont="1" applyBorder="1"/>
    <xf numFmtId="0" fontId="10" fillId="2" borderId="0" xfId="2" applyFont="1" applyBorder="1"/>
    <xf numFmtId="0" fontId="10" fillId="2" borderId="0" xfId="2" applyFont="1" applyBorder="1" applyAlignment="1">
      <alignment horizontal="left"/>
    </xf>
    <xf numFmtId="0" fontId="4" fillId="2" borderId="0" xfId="2" applyFont="1" applyBorder="1" applyAlignment="1">
      <alignment horizontal="left"/>
    </xf>
    <xf numFmtId="0" fontId="4" fillId="2" borderId="4" xfId="2" applyFont="1" applyBorder="1" applyAlignment="1">
      <alignment horizontal="left"/>
    </xf>
    <xf numFmtId="0" fontId="10" fillId="2" borderId="5" xfId="2" applyFont="1" applyBorder="1"/>
    <xf numFmtId="0" fontId="4" fillId="2" borderId="0" xfId="2" applyFont="1" applyBorder="1" applyAlignment="1">
      <alignment horizontal="center"/>
    </xf>
    <xf numFmtId="0" fontId="4" fillId="2" borderId="4" xfId="2" applyFont="1" applyBorder="1" applyAlignment="1">
      <alignment horizontal="center"/>
    </xf>
    <xf numFmtId="0" fontId="0" fillId="2" borderId="5" xfId="0" applyNumberFormat="1" applyFont="1" applyBorder="1"/>
    <xf numFmtId="0" fontId="4" fillId="2" borderId="0" xfId="0" applyNumberFormat="1" applyFont="1" applyBorder="1" applyAlignment="1">
      <alignment horizontal="center"/>
    </xf>
    <xf numFmtId="0" fontId="10" fillId="2" borderId="3" xfId="2" applyFont="1" applyBorder="1"/>
    <xf numFmtId="0" fontId="10" fillId="2" borderId="2" xfId="2" applyFont="1" applyBorder="1" applyAlignment="1">
      <alignment horizontal="center"/>
    </xf>
    <xf numFmtId="0" fontId="10" fillId="2" borderId="2" xfId="2" applyFont="1" applyBorder="1"/>
    <xf numFmtId="0" fontId="10" fillId="2" borderId="1" xfId="2" applyFont="1" applyBorder="1"/>
    <xf numFmtId="0" fontId="0" fillId="2" borderId="0" xfId="0"/>
    <xf numFmtId="0" fontId="10" fillId="2" borderId="1" xfId="0" applyNumberFormat="1" applyFont="1" applyBorder="1" applyAlignment="1"/>
    <xf numFmtId="0" fontId="10" fillId="2" borderId="2" xfId="0" applyNumberFormat="1" applyFont="1" applyBorder="1" applyAlignment="1"/>
    <xf numFmtId="0" fontId="10" fillId="2" borderId="2" xfId="0" applyNumberFormat="1" applyFont="1" applyBorder="1" applyAlignment="1">
      <alignment horizontal="center"/>
    </xf>
    <xf numFmtId="0" fontId="10" fillId="2" borderId="3" xfId="0" applyNumberFormat="1" applyFont="1" applyBorder="1" applyAlignment="1"/>
    <xf numFmtId="0" fontId="4" fillId="2" borderId="4" xfId="0" applyNumberFormat="1" applyFont="1" applyBorder="1" applyAlignment="1">
      <alignment horizontal="center"/>
    </xf>
    <xf numFmtId="0" fontId="4" fillId="2" borderId="0" xfId="0" applyNumberFormat="1" applyFont="1" applyBorder="1" applyAlignment="1">
      <alignment horizontal="center"/>
    </xf>
    <xf numFmtId="0" fontId="11" fillId="2" borderId="5" xfId="0" applyNumberFormat="1" applyFont="1" applyBorder="1" applyAlignment="1"/>
    <xf numFmtId="0" fontId="4" fillId="2" borderId="4" xfId="0" applyNumberFormat="1" applyFont="1" applyBorder="1" applyAlignment="1">
      <alignment horizontal="center"/>
    </xf>
    <xf numFmtId="0" fontId="4" fillId="2" borderId="0" xfId="0" applyNumberFormat="1" applyFont="1" applyBorder="1" applyAlignment="1">
      <alignment horizontal="center"/>
    </xf>
    <xf numFmtId="0" fontId="12" fillId="2" borderId="5" xfId="0" applyNumberFormat="1" applyFont="1" applyBorder="1" applyAlignment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3" fillId="2" borderId="0" xfId="0" applyFont="1" applyBorder="1" applyAlignment="1">
      <alignment horizontal="left"/>
    </xf>
    <xf numFmtId="0" fontId="13" fillId="2" borderId="0" xfId="0" applyFont="1" applyBorder="1" applyAlignment="1"/>
    <xf numFmtId="0" fontId="13" fillId="2" borderId="5" xfId="0" applyFont="1" applyBorder="1" applyAlignment="1"/>
    <xf numFmtId="0" fontId="4" fillId="2" borderId="4" xfId="0" applyFont="1" applyFill="1" applyBorder="1" applyAlignment="1"/>
    <xf numFmtId="0" fontId="14" fillId="2" borderId="0" xfId="0" applyFont="1" applyFill="1" applyBorder="1" applyAlignment="1"/>
    <xf numFmtId="0" fontId="14" fillId="2" borderId="0" xfId="0" applyFont="1" applyFill="1" applyBorder="1" applyAlignment="1">
      <alignment horizontal="center"/>
    </xf>
    <xf numFmtId="0" fontId="14" fillId="2" borderId="5" xfId="0" applyFont="1" applyFill="1" applyBorder="1" applyAlignment="1"/>
    <xf numFmtId="0" fontId="4" fillId="2" borderId="4" xfId="0" applyFont="1" applyBorder="1"/>
    <xf numFmtId="0" fontId="15" fillId="2" borderId="0" xfId="0" applyFont="1" applyBorder="1"/>
    <xf numFmtId="0" fontId="15" fillId="2" borderId="0" xfId="0" applyFont="1" applyBorder="1" applyAlignment="1">
      <alignment horizontal="center"/>
    </xf>
    <xf numFmtId="0" fontId="15" fillId="2" borderId="5" xfId="0" applyFont="1" applyBorder="1"/>
    <xf numFmtId="0" fontId="4" fillId="2" borderId="4" xfId="0" applyNumberFormat="1" applyFont="1" applyFill="1" applyBorder="1" applyAlignment="1"/>
    <xf numFmtId="0" fontId="16" fillId="2" borderId="0" xfId="0" applyNumberFormat="1" applyFont="1" applyFill="1" applyBorder="1" applyAlignment="1"/>
    <xf numFmtId="0" fontId="16" fillId="2" borderId="0" xfId="0" applyNumberFormat="1" applyFont="1" applyFill="1" applyBorder="1" applyAlignment="1">
      <alignment horizontal="center"/>
    </xf>
    <xf numFmtId="0" fontId="16" fillId="2" borderId="5" xfId="0" applyNumberFormat="1" applyFont="1" applyFill="1" applyBorder="1" applyAlignment="1"/>
    <xf numFmtId="0" fontId="4" fillId="2" borderId="4" xfId="0" applyNumberFormat="1" applyFont="1" applyBorder="1" applyAlignment="1"/>
    <xf numFmtId="0" fontId="17" fillId="2" borderId="0" xfId="0" applyNumberFormat="1" applyFont="1" applyBorder="1" applyAlignment="1"/>
    <xf numFmtId="0" fontId="17" fillId="2" borderId="0" xfId="0" applyNumberFormat="1" applyFont="1" applyBorder="1" applyAlignment="1">
      <alignment horizontal="center"/>
    </xf>
    <xf numFmtId="0" fontId="17" fillId="2" borderId="5" xfId="0" applyNumberFormat="1" applyFont="1" applyBorder="1" applyAlignment="1"/>
    <xf numFmtId="0" fontId="4" fillId="2" borderId="4" xfId="0" applyNumberFormat="1" applyFont="1" applyBorder="1" applyAlignment="1"/>
    <xf numFmtId="0" fontId="18" fillId="2" borderId="0" xfId="0" applyNumberFormat="1" applyFont="1" applyBorder="1" applyAlignment="1"/>
    <xf numFmtId="0" fontId="18" fillId="2" borderId="0" xfId="0" applyNumberFormat="1" applyFont="1" applyBorder="1" applyAlignment="1">
      <alignment horizontal="center"/>
    </xf>
    <xf numFmtId="0" fontId="18" fillId="2" borderId="5" xfId="0" applyNumberFormat="1" applyFont="1" applyBorder="1" applyAlignment="1"/>
    <xf numFmtId="0" fontId="4" fillId="2" borderId="4" xfId="0" applyFont="1" applyBorder="1" applyAlignment="1"/>
    <xf numFmtId="0" fontId="19" fillId="2" borderId="0" xfId="0" applyFont="1" applyBorder="1" applyAlignment="1"/>
    <xf numFmtId="0" fontId="19" fillId="2" borderId="0" xfId="0" applyFont="1" applyBorder="1" applyAlignment="1">
      <alignment horizontal="center"/>
    </xf>
    <xf numFmtId="0" fontId="19" fillId="2" borderId="5" xfId="0" applyFont="1" applyBorder="1" applyAlignment="1"/>
    <xf numFmtId="0" fontId="4" fillId="2" borderId="4" xfId="0" applyNumberFormat="1" applyFont="1" applyBorder="1" applyAlignment="1"/>
    <xf numFmtId="0" fontId="20" fillId="2" borderId="0" xfId="0" applyNumberFormat="1" applyFont="1" applyBorder="1" applyAlignment="1"/>
    <xf numFmtId="0" fontId="20" fillId="2" borderId="0" xfId="0" applyNumberFormat="1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20" fillId="2" borderId="5" xfId="0" applyNumberFormat="1" applyFont="1" applyBorder="1" applyAlignment="1"/>
    <xf numFmtId="0" fontId="4" fillId="2" borderId="4" xfId="0" applyFont="1" applyFill="1" applyBorder="1" applyAlignment="1"/>
    <xf numFmtId="0" fontId="21" fillId="2" borderId="0" xfId="0" applyFont="1" applyFill="1" applyBorder="1" applyAlignment="1"/>
    <xf numFmtId="0" fontId="21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0" fontId="21" fillId="2" borderId="5" xfId="0" applyFont="1" applyFill="1" applyBorder="1" applyAlignment="1"/>
    <xf numFmtId="0" fontId="4" fillId="2" borderId="4" xfId="0" applyNumberFormat="1" applyFont="1" applyBorder="1" applyAlignment="1"/>
    <xf numFmtId="0" fontId="22" fillId="2" borderId="0" xfId="0" applyNumberFormat="1" applyFont="1" applyBorder="1" applyAlignment="1"/>
    <xf numFmtId="0" fontId="22" fillId="2" borderId="0" xfId="0" applyNumberFormat="1" applyFont="1" applyBorder="1" applyAlignment="1">
      <alignment horizontal="center"/>
    </xf>
    <xf numFmtId="0" fontId="22" fillId="2" borderId="5" xfId="0" applyNumberFormat="1" applyFont="1" applyBorder="1" applyAlignment="1"/>
    <xf numFmtId="0" fontId="4" fillId="2" borderId="4" xfId="0" applyFont="1" applyBorder="1"/>
    <xf numFmtId="0" fontId="23" fillId="2" borderId="0" xfId="0" applyFont="1" applyBorder="1"/>
    <xf numFmtId="0" fontId="23" fillId="2" borderId="0" xfId="0" applyFont="1" applyBorder="1" applyAlignment="1">
      <alignment horizontal="center"/>
    </xf>
    <xf numFmtId="0" fontId="23" fillId="2" borderId="6" xfId="0" applyFont="1" applyBorder="1" applyAlignment="1">
      <alignment horizontal="center"/>
    </xf>
    <xf numFmtId="0" fontId="23" fillId="2" borderId="3" xfId="0" applyFont="1" applyBorder="1" applyAlignment="1">
      <alignment horizontal="center" wrapText="1"/>
    </xf>
    <xf numFmtId="0" fontId="23" fillId="2" borderId="5" xfId="0" applyFont="1" applyBorder="1"/>
    <xf numFmtId="0" fontId="24" fillId="2" borderId="4" xfId="0" applyNumberFormat="1" applyFont="1" applyBorder="1" applyAlignment="1"/>
    <xf numFmtId="0" fontId="24" fillId="2" borderId="0" xfId="0" applyNumberFormat="1" applyFont="1" applyBorder="1" applyAlignment="1"/>
    <xf numFmtId="0" fontId="24" fillId="2" borderId="0" xfId="0" applyNumberFormat="1" applyFont="1" applyBorder="1" applyAlignment="1">
      <alignment horizontal="center"/>
    </xf>
    <xf numFmtId="0" fontId="6" fillId="2" borderId="7" xfId="0" applyNumberFormat="1" applyFont="1" applyBorder="1" applyAlignment="1">
      <alignment horizontal="center"/>
    </xf>
    <xf numFmtId="0" fontId="6" fillId="2" borderId="5" xfId="0" applyNumberFormat="1" applyFont="1" applyBorder="1" applyAlignment="1">
      <alignment horizontal="center" wrapText="1"/>
    </xf>
    <xf numFmtId="0" fontId="24" fillId="2" borderId="5" xfId="0" applyNumberFormat="1" applyFont="1" applyBorder="1" applyAlignment="1"/>
    <xf numFmtId="0" fontId="25" fillId="2" borderId="4" xfId="0" applyNumberFormat="1" applyFont="1" applyFill="1" applyBorder="1" applyAlignment="1"/>
    <xf numFmtId="0" fontId="25" fillId="2" borderId="0" xfId="0" applyNumberFormat="1" applyFont="1" applyFill="1" applyBorder="1" applyAlignment="1"/>
    <xf numFmtId="0" fontId="25" fillId="2" borderId="0" xfId="0" applyNumberFormat="1" applyFont="1" applyFill="1" applyBorder="1" applyAlignment="1">
      <alignment horizontal="center"/>
    </xf>
    <xf numFmtId="0" fontId="25" fillId="2" borderId="7" xfId="0" applyNumberFormat="1" applyFont="1" applyFill="1" applyBorder="1" applyAlignment="1"/>
    <xf numFmtId="0" fontId="25" fillId="2" borderId="5" xfId="0" applyNumberFormat="1" applyFont="1" applyFill="1" applyBorder="1" applyAlignment="1"/>
    <xf numFmtId="0" fontId="26" fillId="2" borderId="4" xfId="0" applyNumberFormat="1" applyFont="1" applyBorder="1" applyAlignment="1"/>
    <xf numFmtId="0" fontId="26" fillId="2" borderId="0" xfId="0" applyNumberFormat="1" applyFont="1" applyBorder="1" applyAlignment="1"/>
    <xf numFmtId="0" fontId="26" fillId="2" borderId="0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 wrapText="1"/>
    </xf>
    <xf numFmtId="0" fontId="26" fillId="2" borderId="5" xfId="0" applyNumberFormat="1" applyFont="1" applyBorder="1" applyAlignment="1"/>
    <xf numFmtId="0" fontId="27" fillId="2" borderId="4" xfId="0" applyNumberFormat="1" applyFont="1" applyBorder="1" applyAlignment="1"/>
    <xf numFmtId="0" fontId="27" fillId="2" borderId="0" xfId="0" applyNumberFormat="1" applyFont="1" applyBorder="1" applyAlignment="1"/>
    <xf numFmtId="0" fontId="27" fillId="2" borderId="0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 wrapText="1"/>
    </xf>
    <xf numFmtId="0" fontId="27" fillId="2" borderId="5" xfId="0" applyNumberFormat="1" applyFont="1" applyBorder="1" applyAlignment="1"/>
    <xf numFmtId="0" fontId="28" fillId="2" borderId="4" xfId="0" applyFont="1" applyBorder="1" applyAlignment="1"/>
    <xf numFmtId="0" fontId="28" fillId="2" borderId="0" xfId="0" applyFont="1" applyBorder="1" applyAlignment="1"/>
    <xf numFmtId="0" fontId="28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28" fillId="2" borderId="7" xfId="0" applyFont="1" applyBorder="1" applyAlignment="1">
      <alignment horizontal="center" vertical="center"/>
    </xf>
    <xf numFmtId="2" fontId="28" fillId="2" borderId="5" xfId="0" applyNumberFormat="1" applyFont="1" applyBorder="1" applyAlignment="1">
      <alignment horizontal="center"/>
    </xf>
    <xf numFmtId="0" fontId="28" fillId="2" borderId="5" xfId="0" applyFont="1" applyBorder="1" applyAlignment="1"/>
    <xf numFmtId="1" fontId="8" fillId="2" borderId="8" xfId="0" applyNumberFormat="1" applyFont="1" applyBorder="1" applyAlignment="1">
      <alignment horizontal="center"/>
    </xf>
    <xf numFmtId="0" fontId="29" fillId="2" borderId="4" xfId="0" applyNumberFormat="1" applyFont="1" applyFill="1" applyBorder="1" applyAlignment="1"/>
    <xf numFmtId="0" fontId="29" fillId="2" borderId="0" xfId="0" applyNumberFormat="1" applyFont="1" applyFill="1" applyBorder="1" applyAlignment="1"/>
    <xf numFmtId="0" fontId="29" fillId="2" borderId="0" xfId="0" applyNumberFormat="1" applyFont="1" applyFill="1" applyBorder="1" applyAlignment="1">
      <alignment horizontal="center"/>
    </xf>
    <xf numFmtId="0" fontId="29" fillId="2" borderId="9" xfId="0" applyNumberFormat="1" applyFont="1" applyFill="1" applyBorder="1" applyAlignment="1">
      <alignment horizontal="center"/>
    </xf>
    <xf numFmtId="0" fontId="29" fillId="2" borderId="10" xfId="0" applyNumberFormat="1" applyFont="1" applyFill="1" applyBorder="1" applyAlignment="1">
      <alignment horizontal="center"/>
    </xf>
    <xf numFmtId="0" fontId="29" fillId="2" borderId="5" xfId="0" applyNumberFormat="1" applyFont="1" applyFill="1" applyBorder="1" applyAlignment="1"/>
    <xf numFmtId="0" fontId="4" fillId="2" borderId="4" xfId="0" applyFont="1" applyFill="1" applyBorder="1" applyAlignment="1"/>
    <xf numFmtId="0" fontId="30" fillId="2" borderId="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30" fillId="2" borderId="0" xfId="0" applyFont="1" applyFill="1" applyBorder="1" applyAlignment="1">
      <alignment horizontal="center"/>
    </xf>
    <xf numFmtId="0" fontId="30" fillId="2" borderId="9" xfId="0" applyFont="1" applyFill="1" applyBorder="1" applyAlignment="1"/>
    <xf numFmtId="0" fontId="30" fillId="2" borderId="10" xfId="0" applyFont="1" applyFill="1" applyBorder="1" applyAlignment="1"/>
    <xf numFmtId="0" fontId="30" fillId="2" borderId="5" xfId="0" applyFont="1" applyFill="1" applyBorder="1" applyAlignment="1"/>
    <xf numFmtId="0" fontId="31" fillId="2" borderId="4" xfId="0" applyFont="1" applyBorder="1"/>
    <xf numFmtId="0" fontId="31" fillId="2" borderId="0" xfId="0" applyFont="1" applyBorder="1"/>
    <xf numFmtId="0" fontId="31" fillId="2" borderId="0" xfId="0" applyFont="1" applyBorder="1" applyAlignment="1">
      <alignment horizontal="center"/>
    </xf>
    <xf numFmtId="0" fontId="31" fillId="2" borderId="5" xfId="0" applyFont="1" applyBorder="1"/>
    <xf numFmtId="0" fontId="4" fillId="2" borderId="4" xfId="0" applyNumberFormat="1" applyFont="1" applyBorder="1" applyAlignment="1"/>
    <xf numFmtId="0" fontId="32" fillId="2" borderId="0" xfId="0" applyNumberFormat="1" applyFont="1" applyBorder="1" applyAlignment="1"/>
    <xf numFmtId="0" fontId="32" fillId="2" borderId="0" xfId="0" applyNumberFormat="1" applyFont="1" applyBorder="1" applyAlignment="1">
      <alignment horizontal="center"/>
    </xf>
    <xf numFmtId="0" fontId="8" fillId="2" borderId="0" xfId="0" applyNumberFormat="1" applyFont="1" applyBorder="1" applyAlignment="1">
      <alignment horizontal="center"/>
    </xf>
    <xf numFmtId="0" fontId="32" fillId="2" borderId="5" xfId="0" applyNumberFormat="1" applyFont="1" applyBorder="1" applyAlignment="1"/>
    <xf numFmtId="0" fontId="34" fillId="2" borderId="4" xfId="0" applyNumberFormat="1" applyFont="1" applyFill="1" applyBorder="1" applyAlignment="1"/>
    <xf numFmtId="0" fontId="34" fillId="2" borderId="0" xfId="0" applyNumberFormat="1" applyFont="1" applyFill="1" applyBorder="1" applyAlignment="1"/>
    <xf numFmtId="0" fontId="34" fillId="2" borderId="0" xfId="0" applyNumberFormat="1" applyFont="1" applyFill="1" applyBorder="1" applyAlignment="1">
      <alignment horizontal="center"/>
    </xf>
    <xf numFmtId="0" fontId="33" fillId="2" borderId="0" xfId="0" applyNumberFormat="1" applyFont="1" applyFill="1" applyBorder="1" applyAlignment="1">
      <alignment horizontal="center"/>
    </xf>
    <xf numFmtId="0" fontId="34" fillId="2" borderId="5" xfId="0" applyNumberFormat="1" applyFont="1" applyFill="1" applyBorder="1" applyAlignment="1"/>
    <xf numFmtId="0" fontId="5" fillId="2" borderId="4" xfId="0" applyNumberFormat="1" applyFont="1" applyBorder="1" applyAlignment="1">
      <alignment horizontal="center"/>
    </xf>
    <xf numFmtId="0" fontId="5" fillId="2" borderId="0" xfId="0" applyNumberFormat="1" applyFont="1" applyBorder="1" applyAlignment="1">
      <alignment horizontal="left"/>
    </xf>
    <xf numFmtId="0" fontId="5" fillId="2" borderId="0" xfId="0" applyNumberFormat="1" applyFont="1" applyBorder="1" applyAlignment="1">
      <alignment horizontal="center"/>
    </xf>
    <xf numFmtId="0" fontId="35" fillId="2" borderId="0" xfId="0" applyNumberFormat="1" applyFont="1" applyBorder="1" applyAlignment="1"/>
    <xf numFmtId="0" fontId="35" fillId="2" borderId="5" xfId="0" applyNumberFormat="1" applyFont="1" applyBorder="1" applyAlignment="1"/>
    <xf numFmtId="0" fontId="7" fillId="2" borderId="8" xfId="0" applyNumberFormat="1" applyFont="1" applyBorder="1" applyAlignment="1">
      <alignment horizontal="center" wrapText="1"/>
    </xf>
    <xf numFmtId="0" fontId="7" fillId="2" borderId="8" xfId="0" applyNumberFormat="1" applyFont="1" applyBorder="1" applyAlignment="1">
      <alignment horizontal="center"/>
    </xf>
    <xf numFmtId="0" fontId="7" fillId="2" borderId="6" xfId="0" applyNumberFormat="1" applyFont="1" applyBorder="1" applyAlignment="1">
      <alignment horizontal="center" wrapText="1"/>
    </xf>
    <xf numFmtId="0" fontId="36" fillId="2" borderId="5" xfId="0" applyNumberFormat="1" applyFont="1" applyBorder="1" applyAlignment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37" fillId="2" borderId="5" xfId="0" applyFont="1" applyBorder="1" applyAlignment="1"/>
    <xf numFmtId="0" fontId="5" fillId="3" borderId="8" xfId="0" applyNumberFormat="1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38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8" fillId="2" borderId="5" xfId="0" applyNumberFormat="1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39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9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0" fillId="2" borderId="5" xfId="0" applyFont="1" applyBorder="1"/>
    <xf numFmtId="1" fontId="40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1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2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6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7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8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3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4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8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9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0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5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6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9" fillId="2" borderId="5" xfId="0" applyFont="1" applyBorder="1" applyAlignment="1"/>
    <xf numFmtId="0" fontId="4" fillId="2" borderId="4" xfId="0" applyFont="1" applyBorder="1" applyAlignment="1"/>
    <xf numFmtId="0" fontId="70" fillId="2" borderId="0" xfId="0" applyFont="1" applyBorder="1" applyAlignment="1"/>
    <xf numFmtId="0" fontId="70" fillId="2" borderId="0" xfId="0" applyFont="1" applyBorder="1" applyAlignment="1">
      <alignment horizontal="center"/>
    </xf>
    <xf numFmtId="1" fontId="70" fillId="2" borderId="0" xfId="0" applyNumberFormat="1" applyFont="1" applyBorder="1" applyAlignment="1"/>
    <xf numFmtId="0" fontId="70" fillId="2" borderId="5" xfId="0" applyFont="1" applyBorder="1" applyAlignment="1"/>
    <xf numFmtId="0" fontId="71" fillId="2" borderId="4" xfId="0" applyFont="1" applyBorder="1" applyAlignment="1"/>
    <xf numFmtId="0" fontId="71" fillId="2" borderId="0" xfId="0" applyFont="1" applyBorder="1" applyAlignment="1"/>
    <xf numFmtId="0" fontId="71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71" fillId="2" borderId="5" xfId="0" applyFont="1" applyBorder="1" applyAlignment="1"/>
    <xf numFmtId="0" fontId="8" fillId="2" borderId="4" xfId="0" applyFont="1" applyBorder="1"/>
    <xf numFmtId="0" fontId="72" fillId="2" borderId="0" xfId="0" applyFont="1" applyBorder="1"/>
    <xf numFmtId="0" fontId="72" fillId="2" borderId="0" xfId="0" applyFont="1" applyBorder="1" applyAlignment="1">
      <alignment horizontal="center"/>
    </xf>
    <xf numFmtId="1" fontId="72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72" fillId="2" borderId="5" xfId="0" applyFont="1" applyBorder="1"/>
    <xf numFmtId="0" fontId="73" fillId="2" borderId="4" xfId="0" applyFont="1" applyBorder="1" applyAlignment="1">
      <alignment horizontal="center"/>
    </xf>
    <xf numFmtId="0" fontId="73" fillId="2" borderId="0" xfId="0" applyFont="1" applyBorder="1" applyAlignment="1">
      <alignment horizontal="center"/>
    </xf>
    <xf numFmtId="0" fontId="73" fillId="2" borderId="0" xfId="0" applyFont="1" applyBorder="1"/>
    <xf numFmtId="0" fontId="73" fillId="2" borderId="5" xfId="0" applyFont="1" applyBorder="1"/>
    <xf numFmtId="0" fontId="8" fillId="2" borderId="4" xfId="0" applyFont="1" applyBorder="1"/>
    <xf numFmtId="0" fontId="74" fillId="2" borderId="0" xfId="0" applyFont="1" applyBorder="1"/>
    <xf numFmtId="0" fontId="74" fillId="2" borderId="0" xfId="0" applyFont="1" applyBorder="1" applyAlignment="1">
      <alignment horizontal="center"/>
    </xf>
    <xf numFmtId="1" fontId="74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74" fillId="2" borderId="5" xfId="0" applyFont="1" applyBorder="1"/>
    <xf numFmtId="0" fontId="75" fillId="2" borderId="4" xfId="0" applyFont="1" applyBorder="1"/>
    <xf numFmtId="0" fontId="75" fillId="2" borderId="0" xfId="0" applyFont="1" applyBorder="1"/>
    <xf numFmtId="0" fontId="75" fillId="2" borderId="0" xfId="0" applyFont="1" applyBorder="1" applyAlignment="1">
      <alignment horizontal="center"/>
    </xf>
    <xf numFmtId="1" fontId="75" fillId="2" borderId="0" xfId="0" applyNumberFormat="1" applyFont="1" applyBorder="1"/>
    <xf numFmtId="0" fontId="75" fillId="2" borderId="5" xfId="0" applyFont="1" applyBorder="1"/>
    <xf numFmtId="0" fontId="76" fillId="2" borderId="4" xfId="0" applyFont="1" applyBorder="1" applyAlignment="1"/>
    <xf numFmtId="0" fontId="76" fillId="2" borderId="0" xfId="0" applyFont="1" applyBorder="1" applyAlignment="1"/>
    <xf numFmtId="0" fontId="76" fillId="2" borderId="0" xfId="0" applyFont="1" applyBorder="1" applyAlignment="1">
      <alignment horizontal="center"/>
    </xf>
    <xf numFmtId="1" fontId="76" fillId="2" borderId="0" xfId="0" applyNumberFormat="1" applyFont="1" applyBorder="1" applyAlignment="1"/>
    <xf numFmtId="0" fontId="76" fillId="2" borderId="5" xfId="0" applyFont="1" applyBorder="1" applyAlignment="1"/>
    <xf numFmtId="0" fontId="77" fillId="2" borderId="4" xfId="0" applyFont="1" applyBorder="1"/>
    <xf numFmtId="0" fontId="77" fillId="2" borderId="0" xfId="0" applyFont="1" applyBorder="1"/>
    <xf numFmtId="0" fontId="77" fillId="2" borderId="0" xfId="0" applyFont="1" applyBorder="1" applyAlignment="1">
      <alignment horizontal="center"/>
    </xf>
    <xf numFmtId="1" fontId="77" fillId="2" borderId="0" xfId="0" applyNumberFormat="1" applyFont="1" applyBorder="1"/>
    <xf numFmtId="0" fontId="77" fillId="2" borderId="5" xfId="0" applyFont="1" applyBorder="1"/>
    <xf numFmtId="0" fontId="78" fillId="2" borderId="11" xfId="0" applyFont="1" applyBorder="1"/>
    <xf numFmtId="0" fontId="78" fillId="2" borderId="12" xfId="0" applyFont="1" applyBorder="1"/>
    <xf numFmtId="0" fontId="78" fillId="2" borderId="12" xfId="0" applyFont="1" applyBorder="1" applyAlignment="1">
      <alignment horizontal="center"/>
    </xf>
    <xf numFmtId="1" fontId="78" fillId="2" borderId="12" xfId="0" applyNumberFormat="1" applyFont="1" applyBorder="1"/>
    <xf numFmtId="0" fontId="78" fillId="2" borderId="10" xfId="0" applyFont="1" applyBorder="1"/>
    <xf numFmtId="1" fontId="79" fillId="2" borderId="0" xfId="0" applyNumberFormat="1" applyFont="1" applyBorder="1"/>
    <xf numFmtId="1" fontId="8" fillId="2" borderId="0" xfId="0" applyNumberFormat="1" applyFont="1" applyBorder="1" applyAlignment="1">
      <alignment horizontal="center"/>
    </xf>
    <xf numFmtId="1" fontId="80" fillId="2" borderId="0" xfId="0" applyNumberFormat="1" applyFont="1" applyAlignment="1"/>
    <xf numFmtId="1" fontId="81" fillId="2" borderId="0" xfId="0" applyNumberFormat="1" applyFont="1"/>
    <xf numFmtId="1" fontId="82" fillId="2" borderId="0" xfId="0" applyNumberFormat="1" applyFont="1" applyBorder="1"/>
    <xf numFmtId="1" fontId="83" fillId="2" borderId="0" xfId="0" applyNumberFormat="1" applyFont="1" applyBorder="1"/>
    <xf numFmtId="1" fontId="84" fillId="2" borderId="0" xfId="0" applyNumberFormat="1" applyFont="1" applyAlignment="1"/>
    <xf numFmtId="1" fontId="85" fillId="2" borderId="0" xfId="0" applyNumberFormat="1" applyFont="1" applyBorder="1" applyAlignment="1"/>
    <xf numFmtId="1" fontId="86" fillId="2" borderId="0" xfId="0" applyNumberFormat="1" applyFont="1" applyBorder="1" applyAlignment="1"/>
    <xf numFmtId="1" fontId="87" fillId="2" borderId="0" xfId="0" applyNumberFormat="1" applyFont="1" applyBorder="1" applyAlignment="1"/>
    <xf numFmtId="1" fontId="88" fillId="2" borderId="0" xfId="0" applyNumberFormat="1" applyFont="1"/>
    <xf numFmtId="1" fontId="89" fillId="2" borderId="0" xfId="0" applyNumberFormat="1" applyFont="1"/>
    <xf numFmtId="1" fontId="90" fillId="2" borderId="0" xfId="0" applyNumberFormat="1" applyFont="1"/>
    <xf numFmtId="1" fontId="91" fillId="2" borderId="0" xfId="0" applyNumberFormat="1" applyFont="1"/>
    <xf numFmtId="1" fontId="92" fillId="2" borderId="0" xfId="0" applyNumberFormat="1" applyFont="1"/>
    <xf numFmtId="1" fontId="93" fillId="2" borderId="0" xfId="0" applyNumberFormat="1" applyFont="1"/>
    <xf numFmtId="1" fontId="94" fillId="2" borderId="0" xfId="0" applyNumberFormat="1" applyFont="1"/>
    <xf numFmtId="1" fontId="95" fillId="2" borderId="0" xfId="0" applyNumberFormat="1" applyFont="1"/>
    <xf numFmtId="1" fontId="96" fillId="2" borderId="0" xfId="0" applyNumberFormat="1" applyFont="1"/>
    <xf numFmtId="1" fontId="97" fillId="2" borderId="0" xfId="0" applyNumberFormat="1" applyFont="1"/>
    <xf numFmtId="1" fontId="98" fillId="2" borderId="0" xfId="0" applyNumberFormat="1" applyFont="1"/>
    <xf numFmtId="1" fontId="99" fillId="2" borderId="0" xfId="0" applyNumberFormat="1" applyFont="1" applyBorder="1"/>
    <xf numFmtId="1" fontId="100" fillId="2" borderId="0" xfId="0" applyNumberFormat="1" applyFont="1" applyBorder="1"/>
    <xf numFmtId="1" fontId="101" fillId="2" borderId="0" xfId="0" applyNumberFormat="1" applyFont="1" applyBorder="1" applyAlignment="1"/>
    <xf numFmtId="0" fontId="101" fillId="2" borderId="0" xfId="0" applyFont="1" applyBorder="1" applyAlignment="1"/>
    <xf numFmtId="1" fontId="102" fillId="2" borderId="0" xfId="0" applyNumberFormat="1" applyFont="1" applyBorder="1"/>
    <xf numFmtId="1" fontId="103" fillId="2" borderId="0" xfId="0" applyNumberFormat="1" applyFont="1" applyBorder="1"/>
    <xf numFmtId="1" fontId="104" fillId="2" borderId="0" xfId="0" applyNumberFormat="1" applyFont="1" applyBorder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06" fillId="2" borderId="1" xfId="0" applyFont="1" applyBorder="1"/>
    <xf numFmtId="0" fontId="106" fillId="2" borderId="2" xfId="0" applyFont="1" applyBorder="1"/>
    <xf numFmtId="0" fontId="106" fillId="2" borderId="2" xfId="0" applyFont="1" applyBorder="1" applyAlignment="1">
      <alignment horizontal="center"/>
    </xf>
    <xf numFmtId="0" fontId="10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0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0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09" fillId="2" borderId="0" xfId="0" applyFont="1" applyBorder="1" applyAlignment="1">
      <alignment horizontal="left"/>
    </xf>
    <xf numFmtId="0" fontId="109" fillId="2" borderId="0" xfId="0" applyFont="1" applyBorder="1"/>
    <xf numFmtId="0" fontId="109" fillId="2" borderId="5" xfId="0" applyFont="1" applyBorder="1"/>
    <xf numFmtId="0" fontId="4" fillId="2" borderId="4" xfId="0" applyFont="1" applyBorder="1" applyAlignment="1"/>
    <xf numFmtId="0" fontId="110" fillId="2" borderId="0" xfId="0" applyFont="1" applyBorder="1" applyAlignment="1"/>
    <xf numFmtId="0" fontId="110" fillId="2" borderId="0" xfId="0" applyFont="1" applyBorder="1" applyAlignment="1">
      <alignment horizontal="center"/>
    </xf>
    <xf numFmtId="0" fontId="110" fillId="2" borderId="5" xfId="0" applyFont="1" applyBorder="1" applyAlignment="1"/>
    <xf numFmtId="0" fontId="4" fillId="2" borderId="4" xfId="0" applyFont="1" applyBorder="1" applyAlignment="1"/>
    <xf numFmtId="0" fontId="111" fillId="2" borderId="0" xfId="0" applyFont="1" applyBorder="1" applyAlignment="1"/>
    <xf numFmtId="0" fontId="111" fillId="2" borderId="0" xfId="0" applyFont="1" applyBorder="1" applyAlignment="1">
      <alignment horizontal="center"/>
    </xf>
    <xf numFmtId="0" fontId="111" fillId="2" borderId="5" xfId="0" applyFont="1" applyBorder="1" applyAlignment="1"/>
    <xf numFmtId="0" fontId="4" fillId="2" borderId="4" xfId="0" applyFont="1" applyBorder="1"/>
    <xf numFmtId="0" fontId="112" fillId="2" borderId="0" xfId="0" applyFont="1" applyBorder="1"/>
    <xf numFmtId="0" fontId="112" fillId="2" borderId="0" xfId="0" applyFont="1" applyBorder="1" applyAlignment="1">
      <alignment horizontal="center"/>
    </xf>
    <xf numFmtId="0" fontId="112" fillId="2" borderId="5" xfId="0" applyFont="1" applyBorder="1"/>
    <xf numFmtId="0" fontId="4" fillId="2" borderId="4" xfId="0" applyNumberFormat="1" applyFont="1" applyFill="1" applyBorder="1" applyAlignment="1"/>
    <xf numFmtId="0" fontId="113" fillId="2" borderId="0" xfId="0" applyNumberFormat="1" applyFont="1" applyFill="1" applyBorder="1" applyAlignment="1"/>
    <xf numFmtId="0" fontId="113" fillId="2" borderId="0" xfId="0" applyNumberFormat="1" applyFont="1" applyFill="1" applyBorder="1" applyAlignment="1">
      <alignment horizontal="center"/>
    </xf>
    <xf numFmtId="0" fontId="113" fillId="2" borderId="5" xfId="0" applyNumberFormat="1" applyFont="1" applyFill="1" applyBorder="1" applyAlignment="1"/>
    <xf numFmtId="0" fontId="4" fillId="2" borderId="4" xfId="0" applyNumberFormat="1" applyFont="1" applyBorder="1"/>
    <xf numFmtId="0" fontId="114" fillId="2" borderId="0" xfId="0" applyNumberFormat="1" applyFont="1" applyBorder="1"/>
    <xf numFmtId="0" fontId="114" fillId="2" borderId="0" xfId="0" applyNumberFormat="1" applyFont="1" applyBorder="1" applyAlignment="1">
      <alignment horizontal="center"/>
    </xf>
    <xf numFmtId="0" fontId="114" fillId="2" borderId="5" xfId="0" applyNumberFormat="1" applyFont="1" applyBorder="1"/>
    <xf numFmtId="0" fontId="4" fillId="2" borderId="4" xfId="0" applyFont="1" applyBorder="1" applyAlignment="1"/>
    <xf numFmtId="0" fontId="115" fillId="2" borderId="0" xfId="0" applyFont="1" applyBorder="1" applyAlignment="1"/>
    <xf numFmtId="0" fontId="115" fillId="2" borderId="0" xfId="0" applyFont="1" applyBorder="1" applyAlignment="1">
      <alignment horizontal="center"/>
    </xf>
    <xf numFmtId="0" fontId="115" fillId="2" borderId="5" xfId="0" applyFont="1" applyBorder="1" applyAlignment="1"/>
    <xf numFmtId="0" fontId="4" fillId="2" borderId="4" xfId="0" applyFont="1" applyBorder="1"/>
    <xf numFmtId="0" fontId="116" fillId="2" borderId="0" xfId="0" applyFont="1" applyBorder="1"/>
    <xf numFmtId="0" fontId="11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16" fillId="2" borderId="5" xfId="0" applyFont="1" applyBorder="1"/>
    <xf numFmtId="0" fontId="4" fillId="2" borderId="4" xfId="0" applyFont="1" applyBorder="1"/>
    <xf numFmtId="0" fontId="117" fillId="2" borderId="0" xfId="0" applyFont="1" applyBorder="1"/>
    <xf numFmtId="0" fontId="117" fillId="2" borderId="0" xfId="0" applyFont="1" applyBorder="1" applyAlignment="1">
      <alignment horizontal="center"/>
    </xf>
    <xf numFmtId="0" fontId="4" fillId="2" borderId="0" xfId="0" applyFont="1" applyBorder="1"/>
    <xf numFmtId="0" fontId="117" fillId="2" borderId="5" xfId="0" applyFont="1" applyBorder="1"/>
    <xf numFmtId="0" fontId="4" fillId="2" borderId="4" xfId="0" applyFont="1" applyBorder="1"/>
    <xf numFmtId="0" fontId="118" fillId="2" borderId="0" xfId="0" applyFont="1" applyBorder="1"/>
    <xf numFmtId="0" fontId="118" fillId="2" borderId="0" xfId="0" applyFont="1" applyBorder="1" applyAlignment="1">
      <alignment horizontal="center"/>
    </xf>
    <xf numFmtId="0" fontId="118" fillId="2" borderId="5" xfId="0" applyFont="1" applyBorder="1"/>
    <xf numFmtId="0" fontId="4" fillId="2" borderId="4" xfId="0" applyNumberFormat="1" applyFont="1" applyFill="1" applyBorder="1" applyAlignment="1"/>
    <xf numFmtId="0" fontId="119" fillId="2" borderId="0" xfId="0" applyNumberFormat="1" applyFont="1" applyFill="1" applyBorder="1" applyAlignment="1"/>
    <xf numFmtId="0" fontId="119" fillId="2" borderId="0" xfId="0" applyNumberFormat="1" applyFont="1" applyFill="1" applyBorder="1" applyAlignment="1">
      <alignment horizontal="center"/>
    </xf>
    <xf numFmtId="0" fontId="119" fillId="2" borderId="6" xfId="0" applyNumberFormat="1" applyFont="1" applyFill="1" applyBorder="1" applyAlignment="1">
      <alignment horizontal="center"/>
    </xf>
    <xf numFmtId="0" fontId="119" fillId="2" borderId="3" xfId="0" applyNumberFormat="1" applyFont="1" applyFill="1" applyBorder="1" applyAlignment="1">
      <alignment horizontal="center" wrapText="1"/>
    </xf>
    <xf numFmtId="0" fontId="119" fillId="2" borderId="5" xfId="0" applyNumberFormat="1" applyFont="1" applyFill="1" applyBorder="1" applyAlignment="1"/>
    <xf numFmtId="0" fontId="120" fillId="2" borderId="4" xfId="0" applyFont="1" applyBorder="1" applyAlignment="1"/>
    <xf numFmtId="0" fontId="120" fillId="2" borderId="0" xfId="0" applyFont="1" applyBorder="1" applyAlignment="1"/>
    <xf numFmtId="0" fontId="12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20" fillId="2" borderId="5" xfId="0" applyFont="1" applyBorder="1" applyAlignment="1"/>
    <xf numFmtId="0" fontId="121" fillId="2" borderId="4" xfId="0" applyFont="1" applyBorder="1"/>
    <xf numFmtId="0" fontId="121" fillId="2" borderId="0" xfId="0" applyFont="1" applyBorder="1"/>
    <xf numFmtId="0" fontId="121" fillId="2" borderId="0" xfId="0" applyFont="1" applyBorder="1" applyAlignment="1">
      <alignment horizontal="center"/>
    </xf>
    <xf numFmtId="0" fontId="121" fillId="2" borderId="7" xfId="0" applyFont="1" applyBorder="1"/>
    <xf numFmtId="0" fontId="121" fillId="2" borderId="5" xfId="0" applyFont="1" applyBorder="1"/>
    <xf numFmtId="0" fontId="122" fillId="2" borderId="4" xfId="0" applyFont="1" applyBorder="1"/>
    <xf numFmtId="0" fontId="122" fillId="2" borderId="0" xfId="0" applyFont="1" applyBorder="1"/>
    <xf numFmtId="0" fontId="12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22" fillId="2" borderId="5" xfId="0" applyFont="1" applyBorder="1"/>
    <xf numFmtId="0" fontId="123" fillId="2" borderId="4" xfId="0" applyFont="1" applyBorder="1"/>
    <xf numFmtId="0" fontId="123" fillId="2" borderId="0" xfId="0" applyFont="1" applyBorder="1"/>
    <xf numFmtId="0" fontId="12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23" fillId="2" borderId="5" xfId="0" applyFont="1" applyBorder="1"/>
    <xf numFmtId="0" fontId="124" fillId="2" borderId="4" xfId="0" applyNumberFormat="1" applyFont="1" applyBorder="1"/>
    <xf numFmtId="0" fontId="124" fillId="2" borderId="0" xfId="0" applyNumberFormat="1" applyFont="1" applyBorder="1"/>
    <xf numFmtId="0" fontId="124" fillId="2" borderId="0" xfId="0" applyNumberFormat="1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24" fillId="2" borderId="7" xfId="0" applyNumberFormat="1" applyFont="1" applyBorder="1" applyAlignment="1">
      <alignment horizontal="center" vertical="center"/>
    </xf>
    <xf numFmtId="2" fontId="124" fillId="2" borderId="5" xfId="0" applyNumberFormat="1" applyFont="1" applyBorder="1" applyAlignment="1">
      <alignment horizontal="center"/>
    </xf>
    <xf numFmtId="0" fontId="124" fillId="2" borderId="5" xfId="0" applyNumberFormat="1" applyFont="1" applyBorder="1"/>
    <xf numFmtId="1" fontId="8" fillId="2" borderId="8" xfId="0" applyNumberFormat="1" applyFont="1" applyBorder="1" applyAlignment="1">
      <alignment horizontal="center"/>
    </xf>
    <xf numFmtId="0" fontId="125" fillId="2" borderId="4" xfId="0" applyFont="1" applyBorder="1" applyAlignment="1"/>
    <xf numFmtId="0" fontId="125" fillId="2" borderId="0" xfId="0" applyFont="1" applyBorder="1" applyAlignment="1"/>
    <xf numFmtId="0" fontId="125" fillId="2" borderId="0" xfId="0" applyFont="1" applyBorder="1" applyAlignment="1">
      <alignment horizontal="center"/>
    </xf>
    <xf numFmtId="0" fontId="125" fillId="2" borderId="9" xfId="0" applyFont="1" applyBorder="1" applyAlignment="1">
      <alignment horizontal="center"/>
    </xf>
    <xf numFmtId="0" fontId="125" fillId="2" borderId="10" xfId="0" applyFont="1" applyBorder="1" applyAlignment="1">
      <alignment horizontal="center"/>
    </xf>
    <xf numFmtId="0" fontId="125" fillId="2" borderId="5" xfId="0" applyFont="1" applyBorder="1" applyAlignment="1"/>
    <xf numFmtId="0" fontId="4" fillId="2" borderId="4" xfId="0" applyFont="1" applyBorder="1"/>
    <xf numFmtId="0" fontId="126" fillId="2" borderId="0" xfId="0" applyFont="1" applyBorder="1"/>
    <xf numFmtId="0" fontId="4" fillId="2" borderId="0" xfId="0" applyFont="1" applyBorder="1" applyAlignment="1">
      <alignment horizontal="center"/>
    </xf>
    <xf numFmtId="0" fontId="126" fillId="2" borderId="0" xfId="0" applyFont="1" applyBorder="1" applyAlignment="1">
      <alignment horizontal="center"/>
    </xf>
    <xf numFmtId="0" fontId="126" fillId="2" borderId="9" xfId="0" applyFont="1" applyBorder="1"/>
    <xf numFmtId="0" fontId="126" fillId="2" borderId="10" xfId="0" applyFont="1" applyBorder="1"/>
    <xf numFmtId="0" fontId="126" fillId="2" borderId="5" xfId="0" applyFont="1" applyBorder="1"/>
    <xf numFmtId="0" fontId="127" fillId="2" borderId="4" xfId="0" applyFont="1" applyBorder="1"/>
    <xf numFmtId="0" fontId="127" fillId="2" borderId="0" xfId="0" applyFont="1" applyBorder="1"/>
    <xf numFmtId="0" fontId="127" fillId="2" borderId="0" xfId="0" applyFont="1" applyBorder="1" applyAlignment="1">
      <alignment horizontal="center"/>
    </xf>
    <xf numFmtId="0" fontId="127" fillId="2" borderId="5" xfId="0" applyFont="1" applyBorder="1"/>
    <xf numFmtId="0" fontId="4" fillId="2" borderId="4" xfId="0" applyFont="1" applyBorder="1"/>
    <xf numFmtId="0" fontId="128" fillId="2" borderId="0" xfId="0" applyFont="1" applyBorder="1"/>
    <xf numFmtId="0" fontId="12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28" fillId="2" borderId="5" xfId="0" applyFont="1" applyBorder="1"/>
    <xf numFmtId="0" fontId="130" fillId="2" borderId="4" xfId="0" applyNumberFormat="1" applyFont="1" applyFill="1" applyBorder="1" applyAlignment="1"/>
    <xf numFmtId="0" fontId="130" fillId="2" borderId="0" xfId="0" applyNumberFormat="1" applyFont="1" applyFill="1" applyBorder="1" applyAlignment="1"/>
    <xf numFmtId="0" fontId="130" fillId="2" borderId="0" xfId="0" applyNumberFormat="1" applyFont="1" applyFill="1" applyBorder="1" applyAlignment="1">
      <alignment horizontal="center"/>
    </xf>
    <xf numFmtId="0" fontId="129" fillId="2" borderId="0" xfId="0" applyNumberFormat="1" applyFont="1" applyFill="1" applyBorder="1" applyAlignment="1">
      <alignment horizontal="center"/>
    </xf>
    <xf numFmtId="0" fontId="130" fillId="2" borderId="5" xfId="0" applyNumberFormat="1" applyFont="1" applyFill="1" applyBorder="1" applyAlignment="1"/>
    <xf numFmtId="0" fontId="5" fillId="2" borderId="4" xfId="0" applyNumberFormat="1" applyFont="1" applyBorder="1" applyAlignment="1">
      <alignment horizontal="center"/>
    </xf>
    <xf numFmtId="0" fontId="5" fillId="2" borderId="0" xfId="0" applyNumberFormat="1" applyFont="1" applyBorder="1" applyAlignment="1">
      <alignment horizontal="left"/>
    </xf>
    <xf numFmtId="0" fontId="5" fillId="2" borderId="0" xfId="0" applyNumberFormat="1" applyFont="1" applyBorder="1" applyAlignment="1">
      <alignment horizontal="center"/>
    </xf>
    <xf numFmtId="0" fontId="131" fillId="2" borderId="0" xfId="0" applyNumberFormat="1" applyFont="1" applyBorder="1" applyAlignment="1"/>
    <xf numFmtId="0" fontId="131" fillId="2" borderId="5" xfId="0" applyNumberFormat="1" applyFont="1" applyBorder="1" applyAlignment="1"/>
    <xf numFmtId="0" fontId="7" fillId="2" borderId="8" xfId="0" applyNumberFormat="1" applyFont="1" applyBorder="1" applyAlignment="1">
      <alignment horizontal="center" wrapText="1"/>
    </xf>
    <xf numFmtId="0" fontId="7" fillId="2" borderId="8" xfId="0" applyNumberFormat="1" applyFont="1" applyBorder="1" applyAlignment="1">
      <alignment horizontal="center"/>
    </xf>
    <xf numFmtId="0" fontId="7" fillId="2" borderId="6" xfId="0" applyNumberFormat="1" applyFont="1" applyBorder="1" applyAlignment="1">
      <alignment horizontal="center" wrapText="1"/>
    </xf>
    <xf numFmtId="0" fontId="132" fillId="2" borderId="5" xfId="0" applyNumberFormat="1" applyFont="1" applyBorder="1" applyAlignment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33" fillId="2" borderId="5" xfId="0" applyFont="1" applyBorder="1" applyAlignment="1"/>
    <xf numFmtId="0" fontId="5" fillId="3" borderId="8" xfId="0" applyNumberFormat="1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4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135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5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6" fillId="2" borderId="5" xfId="0" applyFont="1" applyBorder="1"/>
    <xf numFmtId="1" fontId="136" fillId="2" borderId="0" xfId="0" applyNumberFormat="1" applyFont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7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138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8" fillId="2" borderId="5" xfId="0" applyNumberFormat="1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9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0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1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2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143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3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4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5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146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6" fillId="2" borderId="5" xfId="0" applyNumberFormat="1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7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8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9" fillId="2" borderId="5" xfId="0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0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151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1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2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3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154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4" fillId="2" borderId="5" xfId="0" applyNumberFormat="1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5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6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7" fillId="2" borderId="5" xfId="0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8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159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9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0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1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162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2" fillId="2" borderId="5" xfId="0" applyNumberFormat="1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3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64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5" fillId="2" borderId="5" xfId="0" applyFont="1" applyBorder="1" applyAlignment="1"/>
    <xf numFmtId="0" fontId="4" fillId="2" borderId="4" xfId="0" applyNumberFormat="1" applyFont="1" applyBorder="1" applyAlignment="1"/>
    <xf numFmtId="0" fontId="166" fillId="2" borderId="0" xfId="0" applyNumberFormat="1" applyFont="1" applyBorder="1" applyAlignment="1"/>
    <xf numFmtId="0" fontId="166" fillId="2" borderId="0" xfId="0" applyNumberFormat="1" applyFont="1" applyBorder="1" applyAlignment="1">
      <alignment horizontal="center"/>
    </xf>
    <xf numFmtId="1" fontId="166" fillId="2" borderId="0" xfId="0" applyNumberFormat="1" applyFont="1" applyBorder="1" applyAlignment="1"/>
    <xf numFmtId="0" fontId="166" fillId="2" borderId="5" xfId="0" applyNumberFormat="1" applyFont="1" applyBorder="1" applyAlignment="1"/>
    <xf numFmtId="0" fontId="167" fillId="2" borderId="4" xfId="0" applyFont="1" applyFill="1" applyBorder="1" applyAlignment="1"/>
    <xf numFmtId="0" fontId="167" fillId="2" borderId="0" xfId="0" applyFont="1" applyFill="1" applyBorder="1" applyAlignment="1"/>
    <xf numFmtId="0" fontId="167" fillId="2" borderId="0" xfId="0" applyFont="1" applyFill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67" fillId="2" borderId="5" xfId="0" applyFont="1" applyFill="1" applyBorder="1" applyAlignment="1"/>
    <xf numFmtId="0" fontId="8" fillId="2" borderId="4" xfId="0" applyFont="1" applyBorder="1"/>
    <xf numFmtId="0" fontId="168" fillId="2" borderId="0" xfId="0" applyFont="1" applyBorder="1"/>
    <xf numFmtId="0" fontId="168" fillId="2" borderId="0" xfId="0" applyFont="1" applyBorder="1" applyAlignment="1">
      <alignment horizontal="center"/>
    </xf>
    <xf numFmtId="1" fontId="16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68" fillId="2" borderId="5" xfId="0" applyFont="1" applyBorder="1"/>
    <xf numFmtId="0" fontId="169" fillId="2" borderId="4" xfId="0" applyNumberFormat="1" applyFont="1" applyBorder="1" applyAlignment="1">
      <alignment horizontal="center"/>
    </xf>
    <xf numFmtId="0" fontId="169" fillId="2" borderId="0" xfId="0" applyNumberFormat="1" applyFont="1" applyBorder="1" applyAlignment="1">
      <alignment horizontal="center"/>
    </xf>
    <xf numFmtId="0" fontId="169" fillId="2" borderId="0" xfId="0" applyNumberFormat="1" applyFont="1" applyBorder="1" applyAlignment="1"/>
    <xf numFmtId="0" fontId="169" fillId="2" borderId="5" xfId="0" applyNumberFormat="1" applyFont="1" applyBorder="1" applyAlignment="1"/>
    <xf numFmtId="0" fontId="8" fillId="2" borderId="4" xfId="0" applyNumberFormat="1" applyFont="1" applyFill="1" applyBorder="1" applyAlignment="1"/>
    <xf numFmtId="0" fontId="170" fillId="2" borderId="0" xfId="0" applyNumberFormat="1" applyFont="1" applyFill="1" applyBorder="1" applyAlignment="1"/>
    <xf numFmtId="0" fontId="170" fillId="2" borderId="0" xfId="0" applyNumberFormat="1" applyFont="1" applyFill="1" applyBorder="1" applyAlignment="1">
      <alignment horizontal="center"/>
    </xf>
    <xf numFmtId="1" fontId="170" fillId="2" borderId="0" xfId="0" applyNumberFormat="1" applyFont="1" applyFill="1" applyBorder="1" applyAlignment="1"/>
    <xf numFmtId="1" fontId="5" fillId="3" borderId="0" xfId="0" applyNumberFormat="1" applyFont="1" applyFill="1" applyBorder="1" applyAlignment="1">
      <alignment horizontal="center"/>
    </xf>
    <xf numFmtId="0" fontId="170" fillId="2" borderId="5" xfId="0" applyNumberFormat="1" applyFont="1" applyFill="1" applyBorder="1" applyAlignment="1"/>
    <xf numFmtId="0" fontId="171" fillId="2" borderId="4" xfId="0" applyNumberFormat="1" applyFont="1" applyBorder="1" applyAlignment="1"/>
    <xf numFmtId="0" fontId="171" fillId="2" borderId="0" xfId="0" applyNumberFormat="1" applyFont="1" applyBorder="1" applyAlignment="1"/>
    <xf numFmtId="0" fontId="171" fillId="2" borderId="0" xfId="0" applyNumberFormat="1" applyFont="1" applyBorder="1" applyAlignment="1">
      <alignment horizontal="center"/>
    </xf>
    <xf numFmtId="0" fontId="171" fillId="2" borderId="5" xfId="0" applyNumberFormat="1" applyFont="1" applyBorder="1" applyAlignment="1"/>
    <xf numFmtId="0" fontId="172" fillId="2" borderId="4" xfId="0" applyNumberFormat="1" applyFont="1" applyBorder="1" applyAlignment="1"/>
    <xf numFmtId="0" fontId="172" fillId="2" borderId="0" xfId="0" applyNumberFormat="1" applyFont="1" applyBorder="1" applyAlignment="1"/>
    <xf numFmtId="0" fontId="172" fillId="2" borderId="0" xfId="0" applyNumberFormat="1" applyFont="1" applyBorder="1" applyAlignment="1">
      <alignment horizontal="center"/>
    </xf>
    <xf numFmtId="1" fontId="172" fillId="2" borderId="0" xfId="0" applyNumberFormat="1" applyFont="1" applyBorder="1" applyAlignment="1"/>
    <xf numFmtId="0" fontId="172" fillId="2" borderId="5" xfId="0" applyNumberFormat="1" applyFont="1" applyBorder="1" applyAlignment="1"/>
    <xf numFmtId="0" fontId="173" fillId="2" borderId="0" xfId="0" applyNumberFormat="1" applyFont="1" applyBorder="1" applyAlignment="1"/>
    <xf numFmtId="0" fontId="173" fillId="2" borderId="0" xfId="0" applyNumberFormat="1" applyFont="1" applyBorder="1" applyAlignment="1">
      <alignment horizontal="center"/>
    </xf>
    <xf numFmtId="1" fontId="173" fillId="2" borderId="0" xfId="0" applyNumberFormat="1" applyFont="1" applyBorder="1" applyAlignment="1"/>
    <xf numFmtId="0" fontId="173" fillId="2" borderId="5" xfId="0" applyNumberFormat="1" applyFont="1" applyBorder="1" applyAlignment="1"/>
    <xf numFmtId="0" fontId="174" fillId="2" borderId="12" xfId="0" applyFont="1" applyBorder="1" applyAlignment="1"/>
    <xf numFmtId="0" fontId="174" fillId="2" borderId="12" xfId="0" applyFont="1" applyBorder="1" applyAlignment="1">
      <alignment horizontal="center"/>
    </xf>
    <xf numFmtId="1" fontId="175" fillId="2" borderId="0" xfId="0" applyNumberFormat="1" applyFont="1" applyFill="1" applyBorder="1" applyAlignment="1"/>
    <xf numFmtId="1" fontId="8" fillId="2" borderId="0" xfId="0" applyNumberFormat="1" applyFont="1" applyBorder="1" applyAlignment="1">
      <alignment horizontal="center"/>
    </xf>
    <xf numFmtId="1" fontId="176" fillId="2" borderId="0" xfId="0" applyNumberFormat="1" applyFont="1" applyBorder="1"/>
    <xf numFmtId="1" fontId="177" fillId="2" borderId="0" xfId="0" applyNumberFormat="1" applyFont="1" applyBorder="1" applyAlignment="1"/>
    <xf numFmtId="1" fontId="178" fillId="2" borderId="0" xfId="0" applyNumberFormat="1" applyFont="1" applyFill="1" applyBorder="1" applyAlignment="1"/>
    <xf numFmtId="1" fontId="179" fillId="2" borderId="0" xfId="0" applyNumberFormat="1" applyFont="1" applyBorder="1" applyAlignment="1"/>
    <xf numFmtId="1" fontId="180" fillId="2" borderId="0" xfId="0" applyNumberFormat="1" applyFont="1" applyBorder="1" applyAlignment="1"/>
    <xf numFmtId="1" fontId="181" fillId="2" borderId="0" xfId="0" applyNumberFormat="1" applyFont="1" applyBorder="1" applyAlignment="1"/>
    <xf numFmtId="1" fontId="182" fillId="2" borderId="0" xfId="0" applyNumberFormat="1" applyFont="1" applyBorder="1" applyAlignment="1"/>
    <xf numFmtId="1" fontId="183" fillId="2" borderId="0" xfId="0" applyNumberFormat="1" applyFont="1" applyFill="1" applyBorder="1" applyAlignment="1"/>
    <xf numFmtId="1" fontId="184" fillId="2" borderId="0" xfId="0" applyNumberFormat="1" applyFont="1" applyBorder="1"/>
    <xf numFmtId="1" fontId="185" fillId="2" borderId="0" xfId="0" applyNumberFormat="1" applyFont="1" applyBorder="1" applyAlignment="1"/>
    <xf numFmtId="1" fontId="186" fillId="2" borderId="0" xfId="0" applyNumberFormat="1" applyFont="1" applyBorder="1" applyAlignment="1"/>
    <xf numFmtId="1" fontId="187" fillId="2" borderId="0" xfId="0" applyNumberFormat="1" applyFont="1" applyFill="1" applyBorder="1" applyAlignment="1"/>
    <xf numFmtId="1" fontId="188" fillId="2" borderId="0" xfId="0" applyNumberFormat="1" applyFont="1" applyBorder="1"/>
    <xf numFmtId="1" fontId="189" fillId="2" borderId="0" xfId="0" applyNumberFormat="1" applyFont="1" applyBorder="1" applyAlignment="1"/>
    <xf numFmtId="1" fontId="190" fillId="2" borderId="0" xfId="0" applyNumberFormat="1" applyFont="1" applyBorder="1" applyAlignment="1"/>
    <xf numFmtId="1" fontId="191" fillId="2" borderId="0" xfId="0" applyNumberFormat="1" applyFont="1" applyFill="1" applyBorder="1" applyAlignment="1"/>
    <xf numFmtId="1" fontId="192" fillId="2" borderId="0" xfId="0" applyNumberFormat="1" applyFont="1" applyBorder="1" applyAlignment="1"/>
    <xf numFmtId="0" fontId="192" fillId="2" borderId="0" xfId="0" applyNumberFormat="1" applyFont="1" applyBorder="1" applyAlignment="1"/>
    <xf numFmtId="1" fontId="193" fillId="2" borderId="0" xfId="0" applyNumberFormat="1" applyFont="1" applyBorder="1" applyAlignment="1"/>
    <xf numFmtId="1" fontId="194" fillId="2" borderId="0" xfId="0" applyNumberFormat="1" applyFont="1" applyBorder="1" applyAlignment="1"/>
    <xf numFmtId="1" fontId="195" fillId="2" borderId="0" xfId="0" applyNumberFormat="1" applyFont="1" applyFill="1" applyBorder="1" applyAlignment="1"/>
    <xf numFmtId="1" fontId="8" fillId="2" borderId="8" xfId="0" applyNumberFormat="1" applyFont="1" applyFill="1" applyBorder="1" applyAlignment="1">
      <alignment horizontal="center"/>
    </xf>
    <xf numFmtId="0" fontId="196" fillId="2" borderId="2" xfId="0" applyNumberFormat="1" applyFont="1" applyBorder="1" applyAlignment="1"/>
    <xf numFmtId="0" fontId="196" fillId="2" borderId="2" xfId="0" applyNumberFormat="1" applyFont="1" applyBorder="1" applyAlignment="1">
      <alignment horizontal="center"/>
    </xf>
    <xf numFmtId="0" fontId="196" fillId="2" borderId="3" xfId="0" applyNumberFormat="1" applyFont="1" applyBorder="1" applyAlignment="1"/>
    <xf numFmtId="0" fontId="4" fillId="2" borderId="4" xfId="0" applyNumberFormat="1" applyFont="1" applyBorder="1" applyAlignment="1">
      <alignment horizontal="center"/>
    </xf>
    <xf numFmtId="0" fontId="4" fillId="2" borderId="0" xfId="0" applyNumberFormat="1" applyFont="1" applyBorder="1" applyAlignment="1">
      <alignment horizontal="center"/>
    </xf>
    <xf numFmtId="0" fontId="197" fillId="2" borderId="5" xfId="0" applyNumberFormat="1" applyFont="1" applyBorder="1" applyAlignment="1"/>
    <xf numFmtId="0" fontId="4" fillId="2" borderId="4" xfId="0" applyNumberFormat="1" applyFont="1" applyFill="1" applyBorder="1" applyAlignment="1">
      <alignment horizontal="center"/>
    </xf>
    <xf numFmtId="0" fontId="198" fillId="2" borderId="5" xfId="0" applyNumberFormat="1" applyFont="1" applyFill="1" applyBorder="1" applyAlignment="1"/>
    <xf numFmtId="0" fontId="4" fillId="2" borderId="4" xfId="0" applyNumberFormat="1" applyFont="1" applyBorder="1" applyAlignment="1">
      <alignment horizontal="left"/>
    </xf>
    <xf numFmtId="0" fontId="4" fillId="2" borderId="4" xfId="0" applyNumberFormat="1" applyFont="1" applyBorder="1" applyAlignment="1"/>
    <xf numFmtId="0" fontId="199" fillId="2" borderId="0" xfId="0" applyNumberFormat="1" applyFont="1" applyBorder="1" applyAlignment="1"/>
    <xf numFmtId="0" fontId="199" fillId="2" borderId="0" xfId="0" applyNumberFormat="1" applyFont="1" applyBorder="1" applyAlignment="1">
      <alignment horizontal="center"/>
    </xf>
    <xf numFmtId="0" fontId="199" fillId="2" borderId="5" xfId="0" applyNumberFormat="1" applyFont="1" applyBorder="1" applyAlignment="1"/>
    <xf numFmtId="0" fontId="200" fillId="2" borderId="0" xfId="0" applyFont="1" applyBorder="1" applyAlignment="1"/>
    <xf numFmtId="0" fontId="200" fillId="2" borderId="0" xfId="0" applyFont="1" applyBorder="1" applyAlignment="1">
      <alignment horizontal="center"/>
    </xf>
    <xf numFmtId="0" fontId="200" fillId="2" borderId="5" xfId="0" applyFont="1" applyBorder="1" applyAlignment="1"/>
    <xf numFmtId="0" fontId="4" fillId="2" borderId="4" xfId="0" applyNumberFormat="1" applyFont="1" applyFill="1" applyBorder="1" applyAlignment="1"/>
    <xf numFmtId="0" fontId="201" fillId="2" borderId="0" xfId="0" applyNumberFormat="1" applyFont="1" applyFill="1" applyBorder="1" applyAlignment="1">
      <alignment horizontal="center"/>
    </xf>
    <xf numFmtId="0" fontId="201" fillId="2" borderId="5" xfId="0" applyNumberFormat="1" applyFont="1" applyFill="1" applyBorder="1" applyAlignment="1"/>
    <xf numFmtId="0" fontId="4" fillId="2" borderId="4" xfId="0" applyFont="1" applyFill="1" applyBorder="1" applyAlignment="1"/>
    <xf numFmtId="0" fontId="202" fillId="2" borderId="0" xfId="0" applyFont="1" applyFill="1" applyBorder="1" applyAlignment="1"/>
    <xf numFmtId="0" fontId="202" fillId="2" borderId="5" xfId="0" applyFont="1" applyFill="1" applyBorder="1" applyAlignment="1"/>
    <xf numFmtId="0" fontId="4" fillId="2" borderId="4" xfId="0" applyFont="1" applyBorder="1"/>
    <xf numFmtId="0" fontId="203" fillId="2" borderId="0" xfId="0" applyFont="1" applyBorder="1" applyAlignment="1">
      <alignment horizontal="center"/>
    </xf>
    <xf numFmtId="0" fontId="203" fillId="2" borderId="5" xfId="0" applyFont="1" applyBorder="1"/>
    <xf numFmtId="0" fontId="204" fillId="2" borderId="0" xfId="0" applyNumberFormat="1" applyFont="1" applyBorder="1" applyAlignment="1"/>
    <xf numFmtId="0" fontId="204" fillId="2" borderId="0" xfId="0" applyNumberFormat="1" applyFont="1" applyBorder="1" applyAlignment="1">
      <alignment horizontal="center"/>
    </xf>
    <xf numFmtId="0" fontId="204" fillId="2" borderId="5" xfId="0" applyNumberFormat="1" applyFont="1" applyBorder="1" applyAlignment="1"/>
    <xf numFmtId="0" fontId="4" fillId="2" borderId="4" xfId="0" applyNumberFormat="1" applyFont="1" applyFill="1" applyBorder="1" applyAlignment="1"/>
    <xf numFmtId="0" fontId="205" fillId="2" borderId="0" xfId="0" applyNumberFormat="1" applyFont="1" applyFill="1" applyBorder="1" applyAlignment="1"/>
    <xf numFmtId="1" fontId="5" fillId="2" borderId="0" xfId="0" applyNumberFormat="1" applyFont="1" applyFill="1" applyBorder="1" applyAlignment="1">
      <alignment horizontal="center"/>
    </xf>
    <xf numFmtId="0" fontId="205" fillId="2" borderId="5" xfId="0" applyNumberFormat="1" applyFont="1" applyFill="1" applyBorder="1" applyAlignment="1"/>
    <xf numFmtId="0" fontId="206" fillId="2" borderId="0" xfId="0" applyNumberFormat="1" applyFont="1" applyBorder="1" applyAlignment="1">
      <alignment horizontal="center"/>
    </xf>
    <xf numFmtId="0" fontId="206" fillId="2" borderId="5" xfId="0" applyNumberFormat="1" applyFont="1" applyBorder="1" applyAlignment="1"/>
    <xf numFmtId="0" fontId="207" fillId="2" borderId="0" xfId="0" applyNumberFormat="1" applyFont="1" applyBorder="1" applyAlignment="1"/>
    <xf numFmtId="0" fontId="207" fillId="2" borderId="0" xfId="0" applyNumberFormat="1" applyFont="1" applyBorder="1" applyAlignment="1">
      <alignment horizontal="center"/>
    </xf>
    <xf numFmtId="0" fontId="207" fillId="2" borderId="5" xfId="0" applyNumberFormat="1" applyFont="1" applyBorder="1" applyAlignment="1"/>
    <xf numFmtId="0" fontId="4" fillId="2" borderId="4" xfId="0" applyFont="1" applyBorder="1" applyAlignment="1"/>
    <xf numFmtId="0" fontId="208" fillId="2" borderId="0" xfId="0" applyFont="1" applyBorder="1" applyAlignment="1"/>
    <xf numFmtId="0" fontId="208" fillId="2" borderId="0" xfId="0" applyFont="1" applyBorder="1" applyAlignment="1">
      <alignment horizontal="center"/>
    </xf>
    <xf numFmtId="0" fontId="208" fillId="2" borderId="3" xfId="0" applyFont="1" applyBorder="1" applyAlignment="1">
      <alignment horizontal="center" wrapText="1"/>
    </xf>
    <xf numFmtId="0" fontId="208" fillId="2" borderId="5" xfId="0" applyFont="1" applyBorder="1" applyAlignment="1"/>
    <xf numFmtId="0" fontId="209" fillId="2" borderId="4" xfId="0" applyNumberFormat="1" applyFont="1" applyFill="1" applyBorder="1" applyAlignment="1"/>
    <xf numFmtId="0" fontId="209" fillId="2" borderId="0" xfId="0" applyNumberFormat="1" applyFont="1" applyFill="1" applyBorder="1" applyAlignment="1"/>
    <xf numFmtId="0" fontId="6" fillId="2" borderId="7" xfId="0" applyNumberFormat="1" applyFont="1" applyFill="1" applyBorder="1" applyAlignment="1">
      <alignment horizontal="center"/>
    </xf>
    <xf numFmtId="0" fontId="6" fillId="2" borderId="5" xfId="0" applyNumberFormat="1" applyFont="1" applyFill="1" applyBorder="1" applyAlignment="1">
      <alignment horizontal="center" wrapText="1"/>
    </xf>
    <xf numFmtId="0" fontId="210" fillId="2" borderId="0" xfId="0" applyFont="1" applyFill="1" applyBorder="1" applyAlignment="1"/>
    <xf numFmtId="0" fontId="210" fillId="2" borderId="0" xfId="0" applyFont="1" applyFill="1" applyBorder="1" applyAlignment="1">
      <alignment horizontal="center"/>
    </xf>
    <xf numFmtId="0" fontId="210" fillId="2" borderId="7" xfId="0" applyFont="1" applyFill="1" applyBorder="1" applyAlignment="1"/>
    <xf numFmtId="0" fontId="210" fillId="2" borderId="5" xfId="0" applyFont="1" applyFill="1" applyBorder="1" applyAlignment="1"/>
    <xf numFmtId="0" fontId="211" fillId="2" borderId="4" xfId="0" applyFont="1" applyBorder="1"/>
    <xf numFmtId="0" fontId="211" fillId="2" borderId="0" xfId="0" applyFont="1" applyBorder="1"/>
    <xf numFmtId="0" fontId="211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11" fillId="2" borderId="5" xfId="0" applyFont="1" applyBorder="1"/>
    <xf numFmtId="0" fontId="212" fillId="2" borderId="4" xfId="0" applyNumberFormat="1" applyFont="1" applyFill="1" applyBorder="1" applyAlignment="1"/>
    <xf numFmtId="0" fontId="212" fillId="2" borderId="0" xfId="0" applyNumberFormat="1" applyFont="1" applyFill="1" applyBorder="1" applyAlignment="1">
      <alignment horizontal="center"/>
    </xf>
    <xf numFmtId="0" fontId="213" fillId="2" borderId="4" xfId="0" applyNumberFormat="1" applyFont="1" applyBorder="1" applyAlignment="1"/>
    <xf numFmtId="0" fontId="213" fillId="2" borderId="0" xfId="0" applyNumberFormat="1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213" fillId="2" borderId="7" xfId="0" applyNumberFormat="1" applyFont="1" applyBorder="1" applyAlignment="1">
      <alignment horizontal="center" vertical="center"/>
    </xf>
    <xf numFmtId="2" fontId="213" fillId="2" borderId="5" xfId="0" applyNumberFormat="1" applyFont="1" applyBorder="1" applyAlignment="1">
      <alignment horizontal="center"/>
    </xf>
    <xf numFmtId="0" fontId="213" fillId="2" borderId="5" xfId="0" applyNumberFormat="1" applyFont="1" applyBorder="1" applyAlignment="1"/>
    <xf numFmtId="1" fontId="8" fillId="2" borderId="8" xfId="0" applyNumberFormat="1" applyFont="1" applyBorder="1" applyAlignment="1">
      <alignment horizontal="center"/>
    </xf>
    <xf numFmtId="0" fontId="214" fillId="2" borderId="4" xfId="0" applyNumberFormat="1" applyFont="1" applyBorder="1" applyAlignment="1"/>
    <xf numFmtId="0" fontId="214" fillId="2" borderId="0" xfId="0" applyNumberFormat="1" applyFont="1" applyBorder="1" applyAlignment="1"/>
    <xf numFmtId="0" fontId="214" fillId="2" borderId="0" xfId="0" applyNumberFormat="1" applyFont="1" applyBorder="1" applyAlignment="1">
      <alignment horizontal="center"/>
    </xf>
    <xf numFmtId="0" fontId="214" fillId="2" borderId="9" xfId="0" applyNumberFormat="1" applyFont="1" applyBorder="1" applyAlignment="1">
      <alignment horizontal="center"/>
    </xf>
    <xf numFmtId="0" fontId="214" fillId="2" borderId="10" xfId="0" applyNumberFormat="1" applyFont="1" applyBorder="1" applyAlignment="1">
      <alignment horizontal="center"/>
    </xf>
    <xf numFmtId="0" fontId="215" fillId="2" borderId="0" xfId="0" applyNumberFormat="1" applyFont="1" applyBorder="1" applyAlignment="1"/>
    <xf numFmtId="0" fontId="4" fillId="2" borderId="0" xfId="0" applyNumberFormat="1" applyFont="1" applyBorder="1" applyAlignment="1">
      <alignment horizontal="center"/>
    </xf>
    <xf numFmtId="0" fontId="215" fillId="2" borderId="0" xfId="0" applyNumberFormat="1" applyFont="1" applyBorder="1" applyAlignment="1">
      <alignment horizontal="center"/>
    </xf>
    <xf numFmtId="0" fontId="215" fillId="2" borderId="9" xfId="0" applyNumberFormat="1" applyFont="1" applyBorder="1" applyAlignment="1"/>
    <xf numFmtId="0" fontId="215" fillId="2" borderId="10" xfId="0" applyNumberFormat="1" applyFont="1" applyBorder="1" applyAlignment="1"/>
    <xf numFmtId="0" fontId="215" fillId="2" borderId="5" xfId="0" applyNumberFormat="1" applyFont="1" applyBorder="1" applyAlignment="1"/>
    <xf numFmtId="0" fontId="216" fillId="2" borderId="4" xfId="0" applyFont="1" applyBorder="1" applyAlignment="1"/>
    <xf numFmtId="0" fontId="216" fillId="2" borderId="0" xfId="0" applyFont="1" applyBorder="1" applyAlignment="1">
      <alignment horizontal="center"/>
    </xf>
    <xf numFmtId="0" fontId="216" fillId="2" borderId="5" xfId="0" applyFont="1" applyBorder="1" applyAlignment="1"/>
    <xf numFmtId="0" fontId="217" fillId="2" borderId="5" xfId="0" applyFont="1" applyFill="1" applyBorder="1" applyAlignment="1"/>
    <xf numFmtId="0" fontId="218" fillId="2" borderId="4" xfId="0" applyFont="1" applyBorder="1"/>
    <xf numFmtId="0" fontId="218" fillId="2" borderId="0" xfId="0" applyFont="1" applyBorder="1"/>
    <xf numFmtId="0" fontId="218" fillId="2" borderId="0" xfId="0" applyFont="1" applyBorder="1" applyAlignment="1">
      <alignment horizontal="center"/>
    </xf>
    <xf numFmtId="0" fontId="218" fillId="2" borderId="5" xfId="0" applyFont="1" applyBorder="1"/>
    <xf numFmtId="0" fontId="5" fillId="2" borderId="4" xfId="0" applyNumberFormat="1" applyFont="1" applyFill="1" applyBorder="1" applyAlignment="1">
      <alignment horizontal="center"/>
    </xf>
    <xf numFmtId="0" fontId="5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center"/>
    </xf>
    <xf numFmtId="0" fontId="219" fillId="2" borderId="5" xfId="0" applyNumberFormat="1" applyFont="1" applyFill="1" applyBorder="1" applyAlignment="1"/>
    <xf numFmtId="0" fontId="7" fillId="2" borderId="8" xfId="0" applyNumberFormat="1" applyFont="1" applyBorder="1" applyAlignment="1">
      <alignment horizontal="center" wrapText="1"/>
    </xf>
    <xf numFmtId="0" fontId="7" fillId="2" borderId="8" xfId="0" applyNumberFormat="1" applyFont="1" applyBorder="1" applyAlignment="1">
      <alignment horizontal="center"/>
    </xf>
    <xf numFmtId="0" fontId="7" fillId="2" borderId="6" xfId="0" applyNumberFormat="1" applyFont="1" applyBorder="1" applyAlignment="1">
      <alignment horizontal="center" wrapText="1"/>
    </xf>
    <xf numFmtId="0" fontId="7" fillId="2" borderId="8" xfId="0" applyNumberFormat="1" applyFont="1" applyBorder="1" applyAlignment="1">
      <alignment horizontal="center" wrapText="1"/>
    </xf>
    <xf numFmtId="0" fontId="7" fillId="2" borderId="8" xfId="0" applyNumberFormat="1" applyFont="1" applyBorder="1" applyAlignment="1">
      <alignment horizontal="center"/>
    </xf>
    <xf numFmtId="0" fontId="220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22" fillId="2" borderId="5" xfId="0" applyNumberFormat="1" applyFont="1" applyBorder="1" applyAlignment="1"/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223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223" fillId="2" borderId="0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24" fillId="2" borderId="5" xfId="0" applyNumberFormat="1" applyFont="1" applyBorder="1" applyAlignment="1"/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5" fillId="2" borderId="8" xfId="0" applyNumberFormat="1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22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27" fillId="2" borderId="5" xfId="0" applyNumberFormat="1" applyFont="1" applyFill="1" applyBorder="1" applyAlignment="1"/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28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29" fillId="2" borderId="5" xfId="0" applyNumberFormat="1" applyFont="1" applyBorder="1" applyAlignment="1"/>
    <xf numFmtId="2" fontId="5" fillId="2" borderId="8" xfId="0" applyNumberFormat="1" applyFont="1" applyBorder="1" applyAlignment="1">
      <alignment horizontal="center"/>
    </xf>
    <xf numFmtId="1" fontId="23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231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31" fillId="2" borderId="5" xfId="0" applyNumberFormat="1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232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23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34" fillId="2" borderId="5" xfId="0" applyNumberFormat="1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235" fillId="2" borderId="8" xfId="0" applyNumberFormat="1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1" fontId="23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36" fillId="2" borderId="5" xfId="0" applyFont="1" applyBorder="1" applyAlignment="1"/>
    <xf numFmtId="2" fontId="5" fillId="3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37" fillId="2" borderId="5" xfId="0" applyNumberFormat="1" applyFont="1" applyFill="1" applyBorder="1" applyAlignment="1"/>
    <xf numFmtId="0" fontId="5" fillId="3" borderId="8" xfId="0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238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38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2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39" fillId="2" borderId="5" xfId="0" applyFont="1" applyBorder="1"/>
    <xf numFmtId="0" fontId="5" fillId="2" borderId="8" xfId="0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2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40" fillId="2" borderId="5" xfId="0" applyFont="1" applyBorder="1"/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4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42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2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43" fillId="2" borderId="5" xfId="0" applyFont="1" applyBorder="1" applyAlignment="1"/>
    <xf numFmtId="2" fontId="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44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45" fillId="2" borderId="5" xfId="0" applyFont="1" applyBorder="1"/>
    <xf numFmtId="2" fontId="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2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" fillId="2" borderId="4" xfId="0" applyFont="1" applyBorder="1" applyAlignment="1"/>
    <xf numFmtId="0" fontId="247" fillId="2" borderId="0" xfId="0" applyFont="1" applyBorder="1" applyAlignment="1"/>
    <xf numFmtId="0" fontId="247" fillId="2" borderId="0" xfId="0" applyFont="1" applyBorder="1" applyAlignment="1">
      <alignment horizontal="center"/>
    </xf>
    <xf numFmtId="0" fontId="248" fillId="2" borderId="4" xfId="0" applyFont="1" applyBorder="1" applyAlignment="1"/>
    <xf numFmtId="0" fontId="248" fillId="2" borderId="0" xfId="0" applyFont="1" applyBorder="1" applyAlignment="1"/>
    <xf numFmtId="1" fontId="5" fillId="3" borderId="0" xfId="0" applyNumberFormat="1" applyFont="1" applyFill="1" applyBorder="1" applyAlignment="1">
      <alignment horizontal="center"/>
    </xf>
    <xf numFmtId="0" fontId="8" fillId="2" borderId="4" xfId="0" applyFont="1" applyBorder="1" applyAlignment="1"/>
    <xf numFmtId="1" fontId="5" fillId="3" borderId="0" xfId="0" applyNumberFormat="1" applyFont="1" applyFill="1" applyBorder="1" applyAlignment="1">
      <alignment horizontal="center"/>
    </xf>
    <xf numFmtId="0" fontId="249" fillId="2" borderId="5" xfId="0" applyFont="1" applyBorder="1"/>
    <xf numFmtId="0" fontId="8" fillId="2" borderId="4" xfId="0" applyFont="1" applyBorder="1"/>
    <xf numFmtId="0" fontId="250" fillId="2" borderId="0" xfId="0" applyFont="1" applyBorder="1" applyAlignment="1">
      <alignment horizontal="center"/>
    </xf>
    <xf numFmtId="0" fontId="250" fillId="2" borderId="5" xfId="0" applyFont="1" applyBorder="1"/>
    <xf numFmtId="0" fontId="251" fillId="2" borderId="4" xfId="0" applyFont="1" applyBorder="1"/>
    <xf numFmtId="0" fontId="251" fillId="2" borderId="0" xfId="0" applyFont="1" applyBorder="1"/>
    <xf numFmtId="1" fontId="251" fillId="2" borderId="0" xfId="0" applyNumberFormat="1" applyFont="1" applyBorder="1"/>
    <xf numFmtId="0" fontId="251" fillId="2" borderId="5" xfId="0" applyFont="1" applyBorder="1"/>
    <xf numFmtId="0" fontId="252" fillId="2" borderId="4" xfId="0" applyFont="1" applyBorder="1" applyAlignment="1"/>
    <xf numFmtId="0" fontId="252" fillId="2" borderId="0" xfId="0" applyFont="1" applyBorder="1" applyAlignment="1"/>
    <xf numFmtId="1" fontId="252" fillId="2" borderId="0" xfId="0" applyNumberFormat="1" applyFont="1" applyBorder="1" applyAlignment="1"/>
    <xf numFmtId="0" fontId="252" fillId="2" borderId="5" xfId="0" applyFont="1" applyBorder="1" applyAlignment="1"/>
    <xf numFmtId="0" fontId="253" fillId="2" borderId="0" xfId="0" applyFont="1" applyBorder="1" applyAlignment="1">
      <alignment horizontal="center"/>
    </xf>
    <xf numFmtId="0" fontId="253" fillId="2" borderId="5" xfId="0" applyFont="1" applyBorder="1" applyAlignment="1"/>
    <xf numFmtId="0" fontId="254" fillId="2" borderId="11" xfId="0" applyFont="1" applyBorder="1" applyAlignment="1"/>
    <xf numFmtId="0" fontId="254" fillId="2" borderId="12" xfId="0" applyFont="1" applyBorder="1" applyAlignment="1"/>
    <xf numFmtId="0" fontId="254" fillId="2" borderId="12" xfId="0" applyFont="1" applyBorder="1" applyAlignment="1">
      <alignment horizontal="center"/>
    </xf>
    <xf numFmtId="1" fontId="254" fillId="2" borderId="12" xfId="0" applyNumberFormat="1" applyFont="1" applyBorder="1" applyAlignment="1"/>
    <xf numFmtId="1" fontId="8" fillId="2" borderId="0" xfId="0" applyNumberFormat="1" applyFont="1" applyBorder="1" applyAlignment="1">
      <alignment horizontal="center"/>
    </xf>
    <xf numFmtId="1" fontId="255" fillId="2" borderId="0" xfId="0" applyNumberFormat="1" applyFont="1"/>
    <xf numFmtId="1" fontId="256" fillId="2" borderId="0" xfId="0" applyNumberFormat="1" applyFont="1" applyBorder="1"/>
    <xf numFmtId="1" fontId="257" fillId="2" borderId="0" xfId="0" applyNumberFormat="1" applyFont="1" applyBorder="1" applyAlignment="1"/>
    <xf numFmtId="1" fontId="258" fillId="2" borderId="0" xfId="0" applyNumberFormat="1" applyFont="1" applyBorder="1" applyAlignment="1"/>
    <xf numFmtId="1" fontId="259" fillId="2" borderId="0" xfId="0" applyNumberFormat="1" applyFont="1" applyAlignment="1"/>
    <xf numFmtId="1" fontId="260" fillId="2" borderId="0" xfId="0" applyNumberFormat="1" applyFont="1"/>
    <xf numFmtId="1" fontId="261" fillId="2" borderId="0" xfId="0" applyNumberFormat="1" applyFont="1" applyBorder="1"/>
    <xf numFmtId="1" fontId="262" fillId="2" borderId="0" xfId="0" applyNumberFormat="1" applyFont="1"/>
    <xf numFmtId="1" fontId="263" fillId="2" borderId="0" xfId="0" applyNumberFormat="1" applyFont="1" applyAlignment="1"/>
    <xf numFmtId="1" fontId="264" fillId="2" borderId="0" xfId="0" applyNumberFormat="1" applyFont="1" applyBorder="1"/>
    <xf numFmtId="1" fontId="265" fillId="2" borderId="0" xfId="0" applyNumberFormat="1" applyFont="1" applyAlignment="1"/>
    <xf numFmtId="0" fontId="266" fillId="2" borderId="0" xfId="0" applyFont="1" applyBorder="1"/>
    <xf numFmtId="1" fontId="267" fillId="2" borderId="0" xfId="0" applyNumberFormat="1" applyFont="1" applyBorder="1" applyAlignment="1"/>
    <xf numFmtId="1" fontId="268" fillId="2" borderId="0" xfId="0" applyNumberFormat="1" applyFont="1" applyBorder="1" applyAlignment="1"/>
    <xf numFmtId="1" fontId="8" fillId="2" borderId="8" xfId="0" applyNumberFormat="1" applyFont="1" applyBorder="1" applyAlignment="1">
      <alignment horizontal="center"/>
    </xf>
    <xf numFmtId="0" fontId="269" fillId="2" borderId="1" xfId="0" applyNumberFormat="1" applyFont="1" applyBorder="1"/>
    <xf numFmtId="0" fontId="269" fillId="2" borderId="2" xfId="0" applyNumberFormat="1" applyFont="1" applyBorder="1"/>
    <xf numFmtId="0" fontId="269" fillId="2" borderId="2" xfId="0" applyNumberFormat="1" applyFont="1" applyBorder="1" applyAlignment="1">
      <alignment horizontal="center"/>
    </xf>
    <xf numFmtId="0" fontId="4" fillId="2" borderId="4" xfId="0" applyFont="1" applyBorder="1" applyAlignment="1">
      <alignment horizontal="center"/>
    </xf>
    <xf numFmtId="0" fontId="270" fillId="2" borderId="5" xfId="0" applyFont="1" applyBorder="1"/>
    <xf numFmtId="0" fontId="4" fillId="2" borderId="4" xfId="0" applyNumberFormat="1" applyFont="1" applyBorder="1" applyAlignment="1">
      <alignment horizontal="left"/>
    </xf>
    <xf numFmtId="0" fontId="271" fillId="2" borderId="0" xfId="0" applyNumberFormat="1" applyFont="1" applyBorder="1" applyAlignment="1">
      <alignment horizontal="left"/>
    </xf>
    <xf numFmtId="0" fontId="271" fillId="2" borderId="0" xfId="0" applyNumberFormat="1" applyFont="1" applyBorder="1"/>
    <xf numFmtId="0" fontId="271" fillId="2" borderId="5" xfId="0" applyNumberFormat="1" applyFont="1" applyBorder="1"/>
    <xf numFmtId="0" fontId="272" fillId="2" borderId="0" xfId="0" applyNumberFormat="1" applyFont="1" applyBorder="1"/>
    <xf numFmtId="0" fontId="272" fillId="2" borderId="0" xfId="0" applyNumberFormat="1" applyFont="1" applyBorder="1" applyAlignment="1">
      <alignment horizontal="center"/>
    </xf>
    <xf numFmtId="0" fontId="272" fillId="2" borderId="5" xfId="0" applyNumberFormat="1" applyFont="1" applyBorder="1"/>
    <xf numFmtId="0" fontId="273" fillId="2" borderId="0" xfId="0" applyNumberFormat="1" applyFont="1" applyBorder="1"/>
    <xf numFmtId="0" fontId="273" fillId="2" borderId="0" xfId="0" applyNumberFormat="1" applyFont="1" applyBorder="1" applyAlignment="1">
      <alignment horizontal="center"/>
    </xf>
    <xf numFmtId="0" fontId="273" fillId="2" borderId="5" xfId="0" applyNumberFormat="1" applyFont="1" applyBorder="1"/>
    <xf numFmtId="0" fontId="274" fillId="2" borderId="0" xfId="0" applyNumberFormat="1" applyFont="1" applyBorder="1" applyAlignment="1">
      <alignment horizontal="center"/>
    </xf>
    <xf numFmtId="0" fontId="274" fillId="2" borderId="5" xfId="0" applyNumberFormat="1" applyFont="1" applyBorder="1"/>
    <xf numFmtId="0" fontId="275" fillId="2" borderId="0" xfId="0" applyNumberFormat="1" applyFont="1" applyBorder="1"/>
    <xf numFmtId="0" fontId="275" fillId="2" borderId="5" xfId="0" applyNumberFormat="1" applyFont="1" applyBorder="1"/>
    <xf numFmtId="0" fontId="276" fillId="2" borderId="5" xfId="0" applyNumberFormat="1" applyFont="1" applyBorder="1"/>
    <xf numFmtId="0" fontId="4" fillId="2" borderId="4" xfId="0" applyFont="1" applyBorder="1"/>
    <xf numFmtId="0" fontId="277" fillId="2" borderId="0" xfId="0" applyFont="1" applyBorder="1"/>
    <xf numFmtId="1" fontId="5" fillId="2" borderId="0" xfId="0" applyNumberFormat="1" applyFont="1" applyBorder="1" applyAlignment="1">
      <alignment horizontal="center"/>
    </xf>
    <xf numFmtId="0" fontId="278" fillId="2" borderId="0" xfId="0" applyNumberFormat="1" applyFont="1" applyBorder="1"/>
    <xf numFmtId="0" fontId="278" fillId="2" borderId="0" xfId="0" applyNumberFormat="1" applyFont="1" applyBorder="1" applyAlignment="1">
      <alignment horizontal="center"/>
    </xf>
    <xf numFmtId="0" fontId="4" fillId="2" borderId="0" xfId="0" applyNumberFormat="1" applyFont="1" applyBorder="1"/>
    <xf numFmtId="0" fontId="4" fillId="2" borderId="4" xfId="0" applyFont="1" applyBorder="1" applyAlignment="1"/>
    <xf numFmtId="0" fontId="279" fillId="2" borderId="0" xfId="0" applyFont="1" applyBorder="1" applyAlignment="1"/>
    <xf numFmtId="0" fontId="279" fillId="2" borderId="0" xfId="0" applyFont="1" applyBorder="1" applyAlignment="1">
      <alignment horizontal="center"/>
    </xf>
    <xf numFmtId="0" fontId="279" fillId="2" borderId="5" xfId="0" applyFont="1" applyBorder="1" applyAlignment="1"/>
    <xf numFmtId="0" fontId="280" fillId="2" borderId="0" xfId="0" applyFont="1" applyBorder="1"/>
    <xf numFmtId="0" fontId="280" fillId="2" borderId="0" xfId="0" applyFont="1" applyBorder="1" applyAlignment="1">
      <alignment horizontal="center"/>
    </xf>
    <xf numFmtId="0" fontId="280" fillId="2" borderId="5" xfId="0" applyFont="1" applyBorder="1"/>
    <xf numFmtId="0" fontId="281" fillId="2" borderId="0" xfId="0" applyFont="1" applyBorder="1"/>
    <xf numFmtId="0" fontId="281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281" fillId="2" borderId="5" xfId="0" applyFont="1" applyBorder="1"/>
    <xf numFmtId="0" fontId="282" fillId="2" borderId="0" xfId="0" applyFont="1" applyBorder="1" applyAlignment="1">
      <alignment horizontal="center"/>
    </xf>
    <xf numFmtId="0" fontId="283" fillId="2" borderId="0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 wrapText="1"/>
    </xf>
    <xf numFmtId="0" fontId="283" fillId="2" borderId="5" xfId="0" applyNumberFormat="1" applyFont="1" applyBorder="1"/>
    <xf numFmtId="0" fontId="284" fillId="2" borderId="4" xfId="0" applyFont="1" applyBorder="1" applyAlignment="1"/>
    <xf numFmtId="0" fontId="284" fillId="2" borderId="0" xfId="0" applyFont="1" applyBorder="1" applyAlignment="1"/>
    <xf numFmtId="0" fontId="284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284" fillId="2" borderId="5" xfId="0" applyFont="1" applyBorder="1" applyAlignment="1"/>
    <xf numFmtId="0" fontId="285" fillId="2" borderId="4" xfId="0" applyFont="1" applyBorder="1"/>
    <xf numFmtId="0" fontId="285" fillId="2" borderId="0" xfId="0" applyFont="1" applyBorder="1" applyAlignment="1">
      <alignment horizontal="center"/>
    </xf>
    <xf numFmtId="0" fontId="285" fillId="2" borderId="7" xfId="0" applyFont="1" applyBorder="1" applyAlignment="1">
      <alignment horizontal="center" vertical="center"/>
    </xf>
    <xf numFmtId="0" fontId="286" fillId="2" borderId="4" xfId="0" applyFont="1" applyBorder="1"/>
    <xf numFmtId="0" fontId="286" fillId="2" borderId="0" xfId="0" applyFont="1" applyBorder="1" applyAlignment="1">
      <alignment horizontal="center"/>
    </xf>
    <xf numFmtId="0" fontId="286" fillId="2" borderId="9" xfId="0" applyFont="1" applyBorder="1" applyAlignment="1">
      <alignment horizontal="center"/>
    </xf>
    <xf numFmtId="0" fontId="286" fillId="2" borderId="5" xfId="0" applyFont="1" applyBorder="1"/>
    <xf numFmtId="0" fontId="4" fillId="2" borderId="4" xfId="0" applyFont="1" applyBorder="1"/>
    <xf numFmtId="0" fontId="287" fillId="2" borderId="0" xfId="0" applyFont="1" applyBorder="1"/>
    <xf numFmtId="0" fontId="4" fillId="2" borderId="0" xfId="0" applyFont="1" applyBorder="1" applyAlignment="1">
      <alignment horizontal="center"/>
    </xf>
    <xf numFmtId="0" fontId="287" fillId="2" borderId="9" xfId="0" applyFont="1" applyBorder="1"/>
    <xf numFmtId="0" fontId="287" fillId="2" borderId="5" xfId="0" applyFont="1" applyBorder="1"/>
    <xf numFmtId="0" fontId="288" fillId="2" borderId="5" xfId="0" applyFont="1" applyBorder="1"/>
    <xf numFmtId="0" fontId="289" fillId="2" borderId="0" xfId="0" applyFont="1" applyBorder="1" applyAlignment="1"/>
    <xf numFmtId="0" fontId="289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290" fillId="2" borderId="4" xfId="0" applyFont="1" applyBorder="1" applyAlignment="1"/>
    <xf numFmtId="0" fontId="290" fillId="2" borderId="0" xfId="0" applyFont="1" applyBorder="1" applyAlignment="1"/>
    <xf numFmtId="0" fontId="290" fillId="2" borderId="0" xfId="0" applyFont="1" applyBorder="1" applyAlignment="1">
      <alignment horizontal="center"/>
    </xf>
    <xf numFmtId="0" fontId="290" fillId="2" borderId="5" xfId="0" applyFont="1" applyBorder="1" applyAlignment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291" fillId="2" borderId="5" xfId="0" applyFont="1" applyBorder="1"/>
    <xf numFmtId="0" fontId="7" fillId="2" borderId="8" xfId="0" applyNumberFormat="1" applyFont="1" applyFill="1" applyBorder="1" applyAlignment="1">
      <alignment horizontal="center" wrapText="1"/>
    </xf>
    <xf numFmtId="0" fontId="7" fillId="2" borderId="6" xfId="0" applyNumberFormat="1" applyFont="1" applyFill="1" applyBorder="1" applyAlignment="1">
      <alignment horizontal="center" wrapText="1"/>
    </xf>
    <xf numFmtId="0" fontId="7" fillId="2" borderId="8" xfId="0" applyNumberFormat="1" applyFont="1" applyBorder="1" applyAlignment="1">
      <alignment horizontal="center" wrapText="1"/>
    </xf>
    <xf numFmtId="0" fontId="5" fillId="3" borderId="8" xfId="0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1" fontId="29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9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93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94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95" fillId="2" borderId="8" xfId="0" applyNumberFormat="1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9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9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98" fillId="2" borderId="5" xfId="0" applyNumberFormat="1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9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99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1" fontId="3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00" fillId="2" borderId="5" xfId="0" applyFont="1" applyBorder="1"/>
    <xf numFmtId="2" fontId="5" fillId="3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301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02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03" fillId="2" borderId="5" xfId="0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30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05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0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06" fillId="2" borderId="5" xfId="0" applyFont="1" applyBorder="1"/>
    <xf numFmtId="0" fontId="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07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308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08" fillId="2" borderId="5" xfId="0" applyNumberFormat="1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1" fontId="3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09" fillId="2" borderId="5" xfId="0" applyNumberFormat="1" applyFont="1" applyBorder="1" applyAlignment="1"/>
    <xf numFmtId="2" fontId="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3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10" fillId="2" borderId="5" xfId="0" applyFont="1" applyBorder="1" applyAlignment="1"/>
    <xf numFmtId="0" fontId="5" fillId="2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11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12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313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" fillId="2" borderId="4" xfId="0" applyNumberFormat="1" applyFont="1" applyBorder="1" applyAlignment="1"/>
    <xf numFmtId="0" fontId="314" fillId="2" borderId="0" xfId="0" applyNumberFormat="1" applyFont="1" applyBorder="1" applyAlignment="1"/>
    <xf numFmtId="1" fontId="314" fillId="2" borderId="0" xfId="0" applyNumberFormat="1" applyFont="1" applyBorder="1" applyAlignment="1"/>
    <xf numFmtId="0" fontId="314" fillId="2" borderId="5" xfId="0" applyNumberFormat="1" applyFont="1" applyBorder="1" applyAlignment="1"/>
    <xf numFmtId="0" fontId="315" fillId="2" borderId="4" xfId="0" applyFont="1" applyBorder="1" applyAlignment="1"/>
    <xf numFmtId="0" fontId="315" fillId="2" borderId="0" xfId="0" applyFont="1" applyBorder="1" applyAlignment="1"/>
    <xf numFmtId="1" fontId="5" fillId="3" borderId="0" xfId="0" applyNumberFormat="1" applyFont="1" applyFill="1" applyBorder="1" applyAlignment="1">
      <alignment horizontal="center"/>
    </xf>
    <xf numFmtId="0" fontId="8" fillId="2" borderId="4" xfId="0" applyNumberFormat="1" applyFont="1" applyBorder="1" applyAlignment="1"/>
    <xf numFmtId="1" fontId="5" fillId="3" borderId="0" xfId="0" applyNumberFormat="1" applyFont="1" applyFill="1" applyBorder="1" applyAlignment="1">
      <alignment horizontal="center"/>
    </xf>
    <xf numFmtId="0" fontId="316" fillId="2" borderId="4" xfId="0" applyFont="1" applyFill="1" applyBorder="1" applyAlignment="1">
      <alignment horizontal="center"/>
    </xf>
    <xf numFmtId="0" fontId="316" fillId="2" borderId="0" xfId="0" applyFont="1" applyFill="1" applyBorder="1" applyAlignment="1">
      <alignment horizontal="center"/>
    </xf>
    <xf numFmtId="0" fontId="316" fillId="2" borderId="0" xfId="0" applyFont="1" applyFill="1" applyBorder="1" applyAlignment="1"/>
    <xf numFmtId="0" fontId="8" fillId="2" borderId="4" xfId="0" applyFont="1" applyBorder="1"/>
    <xf numFmtId="0" fontId="317" fillId="2" borderId="0" xfId="0" applyFont="1" applyBorder="1"/>
    <xf numFmtId="0" fontId="31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317" fillId="2" borderId="5" xfId="0" applyFont="1" applyBorder="1"/>
    <xf numFmtId="0" fontId="318" fillId="2" borderId="4" xfId="0" applyNumberFormat="1" applyFont="1" applyFill="1" applyBorder="1" applyAlignment="1"/>
    <xf numFmtId="1" fontId="318" fillId="2" borderId="0" xfId="0" applyNumberFormat="1" applyFont="1" applyFill="1" applyBorder="1" applyAlignment="1"/>
    <xf numFmtId="0" fontId="319" fillId="2" borderId="0" xfId="0" applyNumberFormat="1" applyFont="1" applyBorder="1" applyAlignment="1"/>
    <xf numFmtId="1" fontId="319" fillId="2" borderId="0" xfId="0" applyNumberFormat="1" applyFont="1" applyBorder="1" applyAlignment="1"/>
    <xf numFmtId="0" fontId="320" fillId="2" borderId="12" xfId="0" applyFont="1" applyBorder="1" applyAlignment="1">
      <alignment horizontal="center"/>
    </xf>
    <xf numFmtId="1" fontId="320" fillId="2" borderId="12" xfId="0" applyNumberFormat="1" applyFont="1" applyBorder="1" applyAlignment="1"/>
    <xf numFmtId="1" fontId="321" fillId="2" borderId="0" xfId="0" applyNumberFormat="1" applyFont="1" applyBorder="1" applyAlignment="1"/>
    <xf numFmtId="1" fontId="322" fillId="2" borderId="0" xfId="0" applyNumberFormat="1" applyFont="1" applyBorder="1"/>
    <xf numFmtId="1" fontId="323" fillId="2" borderId="0" xfId="0" applyNumberFormat="1" applyFont="1" applyFill="1" applyBorder="1" applyAlignment="1"/>
    <xf numFmtId="1" fontId="324" fillId="2" borderId="0" xfId="0" applyNumberFormat="1" applyFont="1" applyBorder="1" applyAlignment="1"/>
    <xf numFmtId="1" fontId="325" fillId="2" borderId="0" xfId="0" applyNumberFormat="1" applyFont="1" applyBorder="1" applyAlignment="1"/>
    <xf numFmtId="1" fontId="326" fillId="2" borderId="0" xfId="0" applyNumberFormat="1" applyFont="1" applyBorder="1" applyAlignment="1"/>
    <xf numFmtId="1" fontId="327" fillId="2" borderId="0" xfId="0" applyNumberFormat="1" applyFont="1" applyFill="1" applyBorder="1" applyAlignment="1"/>
    <xf numFmtId="1" fontId="328" fillId="2" borderId="0" xfId="0" applyNumberFormat="1" applyFont="1" applyBorder="1" applyAlignment="1"/>
    <xf numFmtId="1" fontId="329" fillId="2" borderId="0" xfId="0" applyNumberFormat="1" applyFont="1" applyFill="1" applyBorder="1" applyAlignment="1"/>
    <xf numFmtId="1" fontId="330" fillId="2" borderId="0" xfId="0" applyNumberFormat="1" applyFont="1" applyBorder="1" applyAlignment="1"/>
    <xf numFmtId="1" fontId="331" fillId="2" borderId="0" xfId="0" applyNumberFormat="1" applyFont="1" applyBorder="1"/>
    <xf numFmtId="1" fontId="332" fillId="2" borderId="0" xfId="0" applyNumberFormat="1" applyFont="1" applyBorder="1" applyAlignment="1"/>
    <xf numFmtId="1" fontId="333" fillId="2" borderId="0" xfId="0" applyNumberFormat="1" applyFont="1" applyFill="1" applyBorder="1" applyAlignment="1"/>
    <xf numFmtId="1" fontId="334" fillId="2" borderId="0" xfId="0" applyNumberFormat="1" applyFont="1" applyBorder="1" applyAlignment="1"/>
    <xf numFmtId="1" fontId="335" fillId="2" borderId="0" xfId="0" applyNumberFormat="1" applyFont="1" applyBorder="1" applyAlignment="1"/>
    <xf numFmtId="0" fontId="336" fillId="2" borderId="1" xfId="0" applyNumberFormat="1" applyFont="1" applyBorder="1" applyAlignment="1"/>
    <xf numFmtId="0" fontId="336" fillId="2" borderId="2" xfId="0" applyNumberFormat="1" applyFont="1" applyBorder="1" applyAlignment="1">
      <alignment horizontal="center"/>
    </xf>
    <xf numFmtId="0" fontId="336" fillId="2" borderId="3" xfId="0" applyNumberFormat="1" applyFont="1" applyBorder="1" applyAlignment="1"/>
    <xf numFmtId="0" fontId="4" fillId="2" borderId="4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center"/>
    </xf>
    <xf numFmtId="0" fontId="337" fillId="2" borderId="5" xfId="0" applyNumberFormat="1" applyFont="1" applyFill="1" applyBorder="1" applyAlignment="1"/>
    <xf numFmtId="0" fontId="4" fillId="2" borderId="4" xfId="0" applyNumberFormat="1" applyFont="1" applyBorder="1" applyAlignment="1">
      <alignment horizontal="center"/>
    </xf>
    <xf numFmtId="0" fontId="338" fillId="2" borderId="5" xfId="0" applyNumberFormat="1" applyFont="1" applyBorder="1" applyAlignment="1"/>
    <xf numFmtId="0" fontId="4" fillId="2" borderId="4" xfId="0" applyNumberFormat="1" applyFont="1" applyBorder="1" applyAlignment="1">
      <alignment horizontal="left"/>
    </xf>
    <xf numFmtId="0" fontId="339" fillId="2" borderId="0" xfId="0" applyNumberFormat="1" applyFont="1" applyBorder="1" applyAlignment="1">
      <alignment horizontal="left"/>
    </xf>
    <xf numFmtId="0" fontId="339" fillId="2" borderId="5" xfId="0" applyNumberFormat="1" applyFont="1" applyBorder="1" applyAlignment="1"/>
    <xf numFmtId="0" fontId="340" fillId="2" borderId="5" xfId="0" applyFont="1" applyBorder="1" applyAlignment="1"/>
    <xf numFmtId="0" fontId="341" fillId="2" borderId="0" xfId="0" applyNumberFormat="1" applyFont="1" applyFill="1" applyBorder="1" applyAlignment="1"/>
    <xf numFmtId="0" fontId="341" fillId="2" borderId="0" xfId="0" applyNumberFormat="1" applyFont="1" applyFill="1" applyBorder="1" applyAlignment="1">
      <alignment horizontal="center"/>
    </xf>
    <xf numFmtId="0" fontId="4" fillId="2" borderId="4" xfId="0" applyFont="1" applyFill="1" applyBorder="1" applyAlignment="1"/>
    <xf numFmtId="0" fontId="342" fillId="2" borderId="0" xfId="0" applyFont="1" applyFill="1" applyBorder="1" applyAlignment="1"/>
    <xf numFmtId="0" fontId="342" fillId="2" borderId="5" xfId="0" applyFont="1" applyFill="1" applyBorder="1" applyAlignment="1"/>
    <xf numFmtId="0" fontId="343" fillId="2" borderId="0" xfId="0" applyFont="1" applyBorder="1"/>
    <xf numFmtId="0" fontId="343" fillId="2" borderId="5" xfId="0" applyFont="1" applyBorder="1"/>
    <xf numFmtId="0" fontId="344" fillId="2" borderId="5" xfId="0" applyNumberFormat="1" applyFont="1" applyBorder="1" applyAlignment="1"/>
    <xf numFmtId="0" fontId="345" fillId="2" borderId="0" xfId="0" applyNumberFormat="1" applyFont="1" applyBorder="1" applyAlignment="1"/>
    <xf numFmtId="0" fontId="345" fillId="2" borderId="0" xfId="0" applyNumberFormat="1" applyFont="1" applyBorder="1" applyAlignment="1">
      <alignment horizontal="center"/>
    </xf>
    <xf numFmtId="0" fontId="345" fillId="2" borderId="5" xfId="0" applyNumberFormat="1" applyFont="1" applyBorder="1" applyAlignment="1"/>
    <xf numFmtId="0" fontId="346" fillId="2" borderId="0" xfId="0" applyNumberFormat="1" applyFont="1" applyFill="1" applyBorder="1" applyAlignment="1"/>
    <xf numFmtId="0" fontId="346" fillId="2" borderId="0" xfId="0" applyNumberFormat="1" applyFont="1" applyFill="1" applyBorder="1" applyAlignment="1">
      <alignment horizontal="center"/>
    </xf>
    <xf numFmtId="1" fontId="5" fillId="2" borderId="0" xfId="0" applyNumberFormat="1" applyFont="1" applyFill="1" applyBorder="1" applyAlignment="1">
      <alignment horizontal="center"/>
    </xf>
    <xf numFmtId="0" fontId="4" fillId="2" borderId="4" xfId="0" applyNumberFormat="1" applyFont="1" applyBorder="1" applyAlignment="1"/>
    <xf numFmtId="0" fontId="347" fillId="2" borderId="0" xfId="0" applyNumberFormat="1" applyFont="1" applyBorder="1" applyAlignment="1"/>
    <xf numFmtId="0" fontId="348" fillId="2" borderId="0" xfId="0" applyNumberFormat="1" applyFont="1" applyBorder="1" applyAlignment="1"/>
    <xf numFmtId="0" fontId="348" fillId="2" borderId="5" xfId="0" applyNumberFormat="1" applyFont="1" applyBorder="1" applyAlignment="1"/>
    <xf numFmtId="0" fontId="349" fillId="2" borderId="0" xfId="0" applyFont="1" applyBorder="1" applyAlignment="1"/>
    <xf numFmtId="0" fontId="349" fillId="2" borderId="0" xfId="0" applyFont="1" applyBorder="1" applyAlignment="1">
      <alignment horizontal="center"/>
    </xf>
    <xf numFmtId="0" fontId="349" fillId="2" borderId="6" xfId="0" applyFont="1" applyBorder="1" applyAlignment="1">
      <alignment horizontal="center"/>
    </xf>
    <xf numFmtId="0" fontId="349" fillId="2" borderId="3" xfId="0" applyFont="1" applyBorder="1" applyAlignment="1">
      <alignment horizontal="center" wrapText="1"/>
    </xf>
    <xf numFmtId="0" fontId="349" fillId="2" borderId="5" xfId="0" applyFont="1" applyBorder="1" applyAlignment="1"/>
    <xf numFmtId="0" fontId="350" fillId="2" borderId="4" xfId="0" applyNumberFormat="1" applyFont="1" applyFill="1" applyBorder="1" applyAlignment="1"/>
    <xf numFmtId="0" fontId="350" fillId="2" borderId="0" xfId="0" applyNumberFormat="1" applyFont="1" applyFill="1" applyBorder="1" applyAlignment="1"/>
    <xf numFmtId="0" fontId="350" fillId="2" borderId="0" xfId="0" applyNumberFormat="1" applyFont="1" applyFill="1" applyBorder="1" applyAlignment="1">
      <alignment horizontal="center"/>
    </xf>
    <xf numFmtId="0" fontId="6" fillId="2" borderId="7" xfId="0" applyNumberFormat="1" applyFont="1" applyFill="1" applyBorder="1" applyAlignment="1">
      <alignment horizontal="center"/>
    </xf>
    <xf numFmtId="0" fontId="6" fillId="2" borderId="5" xfId="0" applyNumberFormat="1" applyFont="1" applyFill="1" applyBorder="1" applyAlignment="1">
      <alignment horizontal="center" wrapText="1"/>
    </xf>
    <xf numFmtId="0" fontId="350" fillId="2" borderId="5" xfId="0" applyNumberFormat="1" applyFont="1" applyFill="1" applyBorder="1" applyAlignment="1"/>
    <xf numFmtId="0" fontId="351" fillId="2" borderId="4" xfId="0" applyFont="1" applyFill="1" applyBorder="1" applyAlignment="1"/>
    <xf numFmtId="0" fontId="351" fillId="2" borderId="0" xfId="0" applyFont="1" applyFill="1" applyBorder="1" applyAlignment="1"/>
    <xf numFmtId="0" fontId="351" fillId="2" borderId="0" xfId="0" applyFont="1" applyFill="1" applyBorder="1" applyAlignment="1">
      <alignment horizontal="center"/>
    </xf>
    <xf numFmtId="0" fontId="351" fillId="2" borderId="7" xfId="0" applyFont="1" applyFill="1" applyBorder="1" applyAlignment="1"/>
    <xf numFmtId="0" fontId="351" fillId="2" borderId="5" xfId="0" applyFont="1" applyFill="1" applyBorder="1" applyAlignment="1"/>
    <xf numFmtId="0" fontId="352" fillId="2" borderId="4" xfId="0" applyFont="1" applyBorder="1"/>
    <xf numFmtId="0" fontId="352" fillId="2" borderId="0" xfId="0" applyFont="1" applyBorder="1"/>
    <xf numFmtId="0" fontId="35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352" fillId="2" borderId="5" xfId="0" applyFont="1" applyBorder="1"/>
    <xf numFmtId="0" fontId="353" fillId="2" borderId="4" xfId="0" applyNumberFormat="1" applyFont="1" applyBorder="1" applyAlignment="1"/>
    <xf numFmtId="0" fontId="353" fillId="2" borderId="0" xfId="0" applyNumberFormat="1" applyFont="1" applyBorder="1" applyAlignment="1"/>
    <xf numFmtId="0" fontId="353" fillId="2" borderId="0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 wrapText="1"/>
    </xf>
    <xf numFmtId="0" fontId="353" fillId="2" borderId="5" xfId="0" applyNumberFormat="1" applyFont="1" applyBorder="1" applyAlignment="1"/>
    <xf numFmtId="0" fontId="354" fillId="2" borderId="4" xfId="0" applyNumberFormat="1" applyFont="1" applyBorder="1" applyAlignment="1"/>
    <xf numFmtId="0" fontId="354" fillId="2" borderId="0" xfId="0" applyNumberFormat="1" applyFont="1" applyBorder="1" applyAlignment="1"/>
    <xf numFmtId="0" fontId="354" fillId="2" borderId="0" xfId="0" applyNumberFormat="1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354" fillId="2" borderId="7" xfId="0" applyNumberFormat="1" applyFont="1" applyBorder="1" applyAlignment="1">
      <alignment horizontal="center" vertical="center"/>
    </xf>
    <xf numFmtId="2" fontId="354" fillId="2" borderId="5" xfId="0" applyNumberFormat="1" applyFont="1" applyBorder="1" applyAlignment="1">
      <alignment horizontal="center"/>
    </xf>
    <xf numFmtId="0" fontId="354" fillId="2" borderId="5" xfId="0" applyNumberFormat="1" applyFont="1" applyBorder="1" applyAlignment="1"/>
    <xf numFmtId="1" fontId="8" fillId="2" borderId="8" xfId="0" applyNumberFormat="1" applyFont="1" applyBorder="1" applyAlignment="1">
      <alignment horizontal="center"/>
    </xf>
    <xf numFmtId="0" fontId="355" fillId="2" borderId="4" xfId="0" applyNumberFormat="1" applyFont="1" applyFill="1" applyBorder="1" applyAlignment="1"/>
    <xf numFmtId="0" fontId="355" fillId="2" borderId="0" xfId="0" applyNumberFormat="1" applyFont="1" applyFill="1" applyBorder="1" applyAlignment="1"/>
    <xf numFmtId="0" fontId="355" fillId="2" borderId="0" xfId="0" applyNumberFormat="1" applyFont="1" applyFill="1" applyBorder="1" applyAlignment="1">
      <alignment horizontal="center"/>
    </xf>
    <xf numFmtId="0" fontId="355" fillId="2" borderId="9" xfId="0" applyNumberFormat="1" applyFont="1" applyFill="1" applyBorder="1" applyAlignment="1">
      <alignment horizontal="center"/>
    </xf>
    <xf numFmtId="0" fontId="355" fillId="2" borderId="10" xfId="0" applyNumberFormat="1" applyFont="1" applyFill="1" applyBorder="1" applyAlignment="1">
      <alignment horizontal="center"/>
    </xf>
    <xf numFmtId="0" fontId="4" fillId="2" borderId="4" xfId="0" applyNumberFormat="1" applyFont="1" applyBorder="1" applyAlignment="1"/>
    <xf numFmtId="0" fontId="356" fillId="2" borderId="0" xfId="0" applyNumberFormat="1" applyFont="1" applyBorder="1" applyAlignment="1"/>
    <xf numFmtId="0" fontId="4" fillId="2" borderId="0" xfId="0" applyNumberFormat="1" applyFont="1" applyBorder="1" applyAlignment="1">
      <alignment horizontal="center"/>
    </xf>
    <xf numFmtId="0" fontId="356" fillId="2" borderId="0" xfId="0" applyNumberFormat="1" applyFont="1" applyBorder="1" applyAlignment="1">
      <alignment horizontal="center"/>
    </xf>
    <xf numFmtId="0" fontId="356" fillId="2" borderId="9" xfId="0" applyNumberFormat="1" applyFont="1" applyBorder="1" applyAlignment="1"/>
    <xf numFmtId="0" fontId="356" fillId="2" borderId="10" xfId="0" applyNumberFormat="1" applyFont="1" applyBorder="1" applyAlignment="1"/>
    <xf numFmtId="0" fontId="356" fillId="2" borderId="5" xfId="0" applyNumberFormat="1" applyFont="1" applyBorder="1" applyAlignment="1"/>
    <xf numFmtId="0" fontId="357" fillId="2" borderId="4" xfId="0" applyNumberFormat="1" applyFont="1" applyBorder="1" applyAlignment="1"/>
    <xf numFmtId="0" fontId="357" fillId="2" borderId="0" xfId="0" applyNumberFormat="1" applyFont="1" applyBorder="1" applyAlignment="1"/>
    <xf numFmtId="0" fontId="357" fillId="2" borderId="0" xfId="0" applyNumberFormat="1" applyFont="1" applyBorder="1" applyAlignment="1">
      <alignment horizontal="center"/>
    </xf>
    <xf numFmtId="0" fontId="357" fillId="2" borderId="5" xfId="0" applyNumberFormat="1" applyFont="1" applyBorder="1" applyAlignment="1"/>
    <xf numFmtId="0" fontId="4" fillId="2" borderId="4" xfId="0" applyFont="1" applyBorder="1" applyAlignment="1"/>
    <xf numFmtId="0" fontId="358" fillId="2" borderId="0" xfId="0" applyFont="1" applyBorder="1" applyAlignment="1"/>
    <xf numFmtId="0" fontId="35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358" fillId="2" borderId="5" xfId="0" applyFont="1" applyBorder="1" applyAlignment="1"/>
    <xf numFmtId="0" fontId="360" fillId="2" borderId="4" xfId="0" applyNumberFormat="1" applyFont="1" applyFill="1" applyBorder="1" applyAlignment="1"/>
    <xf numFmtId="0" fontId="360" fillId="2" borderId="0" xfId="0" applyNumberFormat="1" applyFont="1" applyFill="1" applyBorder="1" applyAlignment="1"/>
    <xf numFmtId="0" fontId="360" fillId="2" borderId="0" xfId="0" applyNumberFormat="1" applyFont="1" applyFill="1" applyBorder="1" applyAlignment="1">
      <alignment horizontal="center"/>
    </xf>
    <xf numFmtId="0" fontId="359" fillId="2" borderId="0" xfId="0" applyNumberFormat="1" applyFont="1" applyFill="1" applyBorder="1" applyAlignment="1">
      <alignment horizontal="center"/>
    </xf>
    <xf numFmtId="0" fontId="360" fillId="2" borderId="5" xfId="0" applyNumberFormat="1" applyFont="1" applyFill="1" applyBorder="1" applyAlignment="1"/>
    <xf numFmtId="0" fontId="5" fillId="2" borderId="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0" fontId="361" fillId="2" borderId="0" xfId="0" applyFont="1" applyFill="1" applyBorder="1" applyAlignment="1"/>
    <xf numFmtId="0" fontId="361" fillId="2" borderId="5" xfId="0" applyFont="1" applyFill="1" applyBorder="1" applyAlignment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362" fillId="2" borderId="5" xfId="0" applyFont="1" applyBorder="1"/>
    <xf numFmtId="0" fontId="7" fillId="2" borderId="8" xfId="0" applyNumberFormat="1" applyFont="1" applyBorder="1" applyAlignment="1">
      <alignment horizontal="center" wrapText="1"/>
    </xf>
    <xf numFmtId="0" fontId="7" fillId="2" borderId="8" xfId="0" applyNumberFormat="1" applyFont="1" applyBorder="1" applyAlignment="1">
      <alignment horizontal="center"/>
    </xf>
    <xf numFmtId="0" fontId="7" fillId="2" borderId="7" xfId="0" applyNumberFormat="1" applyFont="1" applyBorder="1" applyAlignment="1">
      <alignment horizontal="center" wrapText="1"/>
    </xf>
    <xf numFmtId="0" fontId="363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364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64" fillId="2" borderId="5" xfId="0" applyNumberFormat="1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65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66" fillId="2" borderId="5" xfId="0" applyNumberFormat="1" applyFont="1" applyBorder="1" applyAlignment="1"/>
    <xf numFmtId="1" fontId="36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67" fillId="2" borderId="5" xfId="0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368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68" fillId="2" borderId="5" xfId="0" applyNumberFormat="1" applyFont="1" applyFill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369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69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70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371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71" fillId="2" borderId="5" xfId="0" applyNumberFormat="1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72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73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74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75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376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76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77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378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78" fillId="2" borderId="5" xfId="0" applyNumberFormat="1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79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80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8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81" fillId="2" borderId="5" xfId="0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8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82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383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83" fillId="2" borderId="5" xfId="0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84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85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8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86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387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87" fillId="2" borderId="5" xfId="0" applyNumberFormat="1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8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88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89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90" fillId="2" borderId="5" xfId="0" applyFont="1" applyBorder="1" applyAlignment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391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91" fillId="2" borderId="5" xfId="0" applyNumberFormat="1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392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92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9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93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94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395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95" fillId="2" borderId="5" xfId="0" applyNumberFormat="1" applyFont="1" applyFill="1" applyBorder="1" applyAlignment="1"/>
    <xf numFmtId="0" fontId="4" fillId="2" borderId="4" xfId="0" applyNumberFormat="1" applyFont="1" applyBorder="1" applyAlignment="1"/>
    <xf numFmtId="0" fontId="396" fillId="2" borderId="0" xfId="0" applyNumberFormat="1" applyFont="1" applyBorder="1" applyAlignment="1"/>
    <xf numFmtId="0" fontId="396" fillId="2" borderId="0" xfId="0" applyNumberFormat="1" applyFont="1" applyBorder="1" applyAlignment="1">
      <alignment horizontal="center"/>
    </xf>
    <xf numFmtId="1" fontId="396" fillId="2" borderId="0" xfId="0" applyNumberFormat="1" applyFont="1" applyBorder="1" applyAlignment="1"/>
    <xf numFmtId="0" fontId="396" fillId="2" borderId="5" xfId="0" applyNumberFormat="1" applyFont="1" applyBorder="1" applyAlignment="1"/>
    <xf numFmtId="0" fontId="397" fillId="2" borderId="4" xfId="0" applyNumberFormat="1" applyFont="1" applyBorder="1" applyAlignment="1"/>
    <xf numFmtId="0" fontId="397" fillId="2" borderId="0" xfId="0" applyNumberFormat="1" applyFont="1" applyBorder="1" applyAlignment="1"/>
    <xf numFmtId="0" fontId="397" fillId="2" borderId="0" xfId="0" applyNumberFormat="1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397" fillId="2" borderId="5" xfId="0" applyNumberFormat="1" applyFont="1" applyBorder="1" applyAlignment="1"/>
    <xf numFmtId="0" fontId="8" fillId="2" borderId="4" xfId="0" applyFont="1" applyBorder="1" applyAlignment="1"/>
    <xf numFmtId="0" fontId="398" fillId="2" borderId="0" xfId="0" applyFont="1" applyBorder="1" applyAlignment="1"/>
    <xf numFmtId="0" fontId="398" fillId="2" borderId="0" xfId="0" applyFont="1" applyBorder="1" applyAlignment="1">
      <alignment horizontal="center"/>
    </xf>
    <xf numFmtId="1" fontId="398" fillId="2" borderId="0" xfId="0" applyNumberFormat="1" applyFont="1" applyBorder="1" applyAlignment="1"/>
    <xf numFmtId="1" fontId="5" fillId="3" borderId="0" xfId="0" applyNumberFormat="1" applyFont="1" applyFill="1" applyBorder="1" applyAlignment="1">
      <alignment horizontal="center"/>
    </xf>
    <xf numFmtId="0" fontId="398" fillId="2" borderId="5" xfId="0" applyFont="1" applyBorder="1" applyAlignment="1"/>
    <xf numFmtId="0" fontId="399" fillId="2" borderId="4" xfId="0" applyNumberFormat="1" applyFont="1" applyFill="1" applyBorder="1" applyAlignment="1">
      <alignment horizontal="center"/>
    </xf>
    <xf numFmtId="0" fontId="399" fillId="2" borderId="0" xfId="0" applyNumberFormat="1" applyFont="1" applyFill="1" applyBorder="1" applyAlignment="1">
      <alignment horizontal="center"/>
    </xf>
    <xf numFmtId="0" fontId="399" fillId="2" borderId="0" xfId="0" applyNumberFormat="1" applyFont="1" applyFill="1" applyBorder="1" applyAlignment="1"/>
    <xf numFmtId="0" fontId="399" fillId="2" borderId="5" xfId="0" applyNumberFormat="1" applyFont="1" applyFill="1" applyBorder="1" applyAlignment="1"/>
    <xf numFmtId="0" fontId="8" fillId="2" borderId="4" xfId="0" applyFont="1" applyFill="1" applyBorder="1" applyAlignment="1"/>
    <xf numFmtId="0" fontId="400" fillId="2" borderId="0" xfId="0" applyFont="1" applyFill="1" applyBorder="1" applyAlignment="1"/>
    <xf numFmtId="0" fontId="400" fillId="2" borderId="0" xfId="0" applyFont="1" applyFill="1" applyBorder="1" applyAlignment="1">
      <alignment horizontal="center"/>
    </xf>
    <xf numFmtId="1" fontId="400" fillId="2" borderId="0" xfId="0" applyNumberFormat="1" applyFont="1" applyFill="1" applyBorder="1" applyAlignment="1"/>
    <xf numFmtId="1" fontId="5" fillId="3" borderId="0" xfId="0" applyNumberFormat="1" applyFont="1" applyFill="1" applyBorder="1" applyAlignment="1">
      <alignment horizontal="center"/>
    </xf>
    <xf numFmtId="0" fontId="400" fillId="2" borderId="5" xfId="0" applyFont="1" applyFill="1" applyBorder="1" applyAlignment="1"/>
    <xf numFmtId="0" fontId="401" fillId="2" borderId="4" xfId="0" applyFont="1" applyBorder="1"/>
    <xf numFmtId="0" fontId="401" fillId="2" borderId="0" xfId="0" applyFont="1" applyBorder="1"/>
    <xf numFmtId="0" fontId="401" fillId="2" borderId="0" xfId="0" applyFont="1" applyBorder="1" applyAlignment="1">
      <alignment horizontal="center"/>
    </xf>
    <xf numFmtId="1" fontId="401" fillId="2" borderId="0" xfId="0" applyNumberFormat="1" applyFont="1" applyBorder="1"/>
    <xf numFmtId="0" fontId="401" fillId="2" borderId="5" xfId="0" applyFont="1" applyBorder="1"/>
    <xf numFmtId="0" fontId="402" fillId="2" borderId="4" xfId="0" applyFont="1" applyBorder="1"/>
    <xf numFmtId="0" fontId="402" fillId="2" borderId="0" xfId="0" applyFont="1" applyBorder="1"/>
    <xf numFmtId="0" fontId="402" fillId="2" borderId="0" xfId="0" applyFont="1" applyBorder="1" applyAlignment="1">
      <alignment horizontal="center"/>
    </xf>
    <xf numFmtId="1" fontId="402" fillId="2" borderId="0" xfId="0" applyNumberFormat="1" applyFont="1" applyBorder="1"/>
    <xf numFmtId="0" fontId="402" fillId="2" borderId="5" xfId="0" applyFont="1" applyBorder="1"/>
    <xf numFmtId="0" fontId="403" fillId="2" borderId="4" xfId="0" applyFont="1" applyBorder="1" applyAlignment="1"/>
    <xf numFmtId="0" fontId="403" fillId="2" borderId="0" xfId="0" applyFont="1" applyBorder="1" applyAlignment="1"/>
    <xf numFmtId="0" fontId="403" fillId="2" borderId="0" xfId="0" applyFont="1" applyBorder="1" applyAlignment="1">
      <alignment horizontal="center"/>
    </xf>
    <xf numFmtId="1" fontId="403" fillId="2" borderId="0" xfId="0" applyNumberFormat="1" applyFont="1" applyBorder="1" applyAlignment="1"/>
    <xf numFmtId="0" fontId="403" fillId="2" borderId="5" xfId="0" applyFont="1" applyBorder="1" applyAlignment="1"/>
    <xf numFmtId="0" fontId="404" fillId="2" borderId="11" xfId="0" applyFont="1" applyBorder="1" applyAlignment="1"/>
    <xf numFmtId="0" fontId="404" fillId="2" borderId="12" xfId="0" applyFont="1" applyBorder="1" applyAlignment="1"/>
    <xf numFmtId="0" fontId="404" fillId="2" borderId="12" xfId="0" applyFont="1" applyBorder="1" applyAlignment="1">
      <alignment horizontal="center"/>
    </xf>
    <xf numFmtId="1" fontId="404" fillId="2" borderId="12" xfId="0" applyNumberFormat="1" applyFont="1" applyBorder="1" applyAlignment="1"/>
    <xf numFmtId="0" fontId="404" fillId="2" borderId="10" xfId="0" applyFont="1" applyBorder="1" applyAlignment="1"/>
    <xf numFmtId="1" fontId="405" fillId="2" borderId="0" xfId="0" applyNumberFormat="1" applyFont="1" applyBorder="1" applyAlignment="1"/>
    <xf numFmtId="1" fontId="8" fillId="2" borderId="0" xfId="0" applyNumberFormat="1" applyFont="1" applyBorder="1" applyAlignment="1">
      <alignment horizontal="center"/>
    </xf>
    <xf numFmtId="1" fontId="406" fillId="2" borderId="0" xfId="0" applyNumberFormat="1" applyFont="1" applyBorder="1"/>
    <xf numFmtId="1" fontId="407" fillId="2" borderId="0" xfId="0" applyNumberFormat="1" applyFont="1" applyAlignment="1"/>
    <xf numFmtId="1" fontId="408" fillId="2" borderId="0" xfId="0" applyNumberFormat="1" applyFont="1"/>
    <xf numFmtId="1" fontId="409" fillId="2" borderId="0" xfId="0" applyNumberFormat="1" applyFont="1" applyBorder="1"/>
    <xf numFmtId="1" fontId="410" fillId="2" borderId="0" xfId="0" applyNumberFormat="1" applyFont="1" applyBorder="1"/>
    <xf numFmtId="1" fontId="411" fillId="2" borderId="0" xfId="0" applyNumberFormat="1" applyFont="1" applyAlignment="1"/>
    <xf numFmtId="1" fontId="412" fillId="2" borderId="0" xfId="0" applyNumberFormat="1" applyFont="1"/>
    <xf numFmtId="1" fontId="413" fillId="2" borderId="0" xfId="0" applyNumberFormat="1" applyFont="1" applyBorder="1"/>
    <xf numFmtId="1" fontId="414" fillId="2" borderId="0" xfId="0" applyNumberFormat="1" applyFont="1" applyBorder="1"/>
    <xf numFmtId="1" fontId="415" fillId="2" borderId="0" xfId="0" applyNumberFormat="1" applyFont="1" applyBorder="1"/>
    <xf numFmtId="1" fontId="416" fillId="2" borderId="0" xfId="0" applyNumberFormat="1" applyFont="1" applyBorder="1"/>
    <xf numFmtId="1" fontId="417" fillId="2" borderId="0" xfId="0" applyNumberFormat="1" applyFont="1" applyAlignment="1"/>
    <xf numFmtId="1" fontId="418" fillId="2" borderId="0" xfId="0" applyNumberFormat="1" applyFont="1" applyAlignment="1"/>
    <xf numFmtId="1" fontId="419" fillId="2" borderId="0" xfId="0" applyNumberFormat="1" applyFont="1"/>
    <xf numFmtId="1" fontId="420" fillId="2" borderId="0" xfId="0" applyNumberFormat="1" applyFont="1" applyBorder="1"/>
    <xf numFmtId="1" fontId="421" fillId="2" borderId="0" xfId="0" applyNumberFormat="1" applyFont="1" applyBorder="1" applyAlignment="1"/>
    <xf numFmtId="1" fontId="422" fillId="2" borderId="0" xfId="0" applyNumberFormat="1" applyFont="1" applyBorder="1"/>
    <xf numFmtId="1" fontId="423" fillId="2" borderId="0" xfId="0" applyNumberFormat="1" applyFont="1" applyBorder="1" applyAlignment="1"/>
    <xf numFmtId="1" fontId="424" fillId="2" borderId="0" xfId="0" applyNumberFormat="1" applyFont="1" applyBorder="1" applyAlignment="1"/>
    <xf numFmtId="1" fontId="425" fillId="2" borderId="0" xfId="0" applyNumberFormat="1" applyFont="1" applyAlignment="1"/>
    <xf numFmtId="1" fontId="426" fillId="2" borderId="0" xfId="0" applyNumberFormat="1" applyFont="1" applyAlignment="1"/>
    <xf numFmtId="1" fontId="427" fillId="2" borderId="0" xfId="0" applyNumberFormat="1" applyFont="1"/>
    <xf numFmtId="0" fontId="427" fillId="2" borderId="0" xfId="0" applyFont="1"/>
    <xf numFmtId="1" fontId="428" fillId="2" borderId="0" xfId="0" applyNumberFormat="1" applyFont="1" applyBorder="1"/>
    <xf numFmtId="1" fontId="429" fillId="2" borderId="0" xfId="0" applyNumberFormat="1" applyFont="1" applyBorder="1"/>
    <xf numFmtId="1" fontId="430" fillId="2" borderId="0" xfId="0" applyNumberFormat="1" applyFont="1" applyBorder="1" applyAlignme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431" fillId="2" borderId="1" xfId="0" applyFont="1" applyBorder="1"/>
    <xf numFmtId="0" fontId="431" fillId="2" borderId="2" xfId="0" applyFont="1" applyBorder="1"/>
    <xf numFmtId="0" fontId="431" fillId="2" borderId="2" xfId="0" applyFont="1" applyBorder="1" applyAlignment="1">
      <alignment horizontal="center"/>
    </xf>
    <xf numFmtId="0" fontId="43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43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43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434" fillId="2" borderId="0" xfId="0" applyFont="1" applyBorder="1" applyAlignment="1">
      <alignment horizontal="left"/>
    </xf>
    <xf numFmtId="0" fontId="434" fillId="2" borderId="0" xfId="0" applyFont="1" applyBorder="1" applyAlignment="1"/>
    <xf numFmtId="0" fontId="434" fillId="2" borderId="5" xfId="0" applyFont="1" applyBorder="1" applyAlignment="1"/>
    <xf numFmtId="0" fontId="4" fillId="2" borderId="4" xfId="0" applyFont="1" applyBorder="1" applyAlignment="1"/>
    <xf numFmtId="0" fontId="435" fillId="2" borderId="0" xfId="0" applyFont="1" applyBorder="1" applyAlignment="1"/>
    <xf numFmtId="0" fontId="435" fillId="2" borderId="0" xfId="0" applyFont="1" applyBorder="1" applyAlignment="1">
      <alignment horizontal="center"/>
    </xf>
    <xf numFmtId="0" fontId="435" fillId="2" borderId="5" xfId="0" applyFont="1" applyBorder="1" applyAlignment="1"/>
    <xf numFmtId="0" fontId="4" fillId="2" borderId="4" xfId="0" applyFont="1" applyBorder="1" applyAlignment="1"/>
    <xf numFmtId="0" fontId="436" fillId="2" borderId="0" xfId="0" applyFont="1" applyBorder="1" applyAlignment="1"/>
    <xf numFmtId="0" fontId="436" fillId="2" borderId="0" xfId="0" applyFont="1" applyBorder="1" applyAlignment="1">
      <alignment horizontal="center"/>
    </xf>
    <xf numFmtId="0" fontId="436" fillId="2" borderId="5" xfId="0" applyFont="1" applyBorder="1" applyAlignment="1"/>
    <xf numFmtId="0" fontId="4" fillId="2" borderId="4" xfId="0" applyFont="1" applyBorder="1"/>
    <xf numFmtId="0" fontId="437" fillId="2" borderId="0" xfId="0" applyFont="1" applyBorder="1"/>
    <xf numFmtId="0" fontId="437" fillId="2" borderId="0" xfId="0" applyFont="1" applyBorder="1" applyAlignment="1">
      <alignment horizontal="center"/>
    </xf>
    <xf numFmtId="0" fontId="437" fillId="2" borderId="5" xfId="0" applyFont="1" applyBorder="1"/>
    <xf numFmtId="0" fontId="4" fillId="2" borderId="4" xfId="0" applyFont="1" applyBorder="1"/>
    <xf numFmtId="0" fontId="438" fillId="2" borderId="0" xfId="0" applyFont="1" applyBorder="1"/>
    <xf numFmtId="0" fontId="438" fillId="2" borderId="0" xfId="0" applyFont="1" applyBorder="1" applyAlignment="1">
      <alignment horizontal="center"/>
    </xf>
    <xf numFmtId="0" fontId="438" fillId="2" borderId="5" xfId="0" applyFont="1" applyBorder="1"/>
    <xf numFmtId="0" fontId="4" fillId="2" borderId="4" xfId="0" applyFont="1" applyBorder="1"/>
    <xf numFmtId="0" fontId="439" fillId="2" borderId="0" xfId="0" applyFont="1" applyBorder="1"/>
    <xf numFmtId="0" fontId="439" fillId="2" borderId="0" xfId="0" applyFont="1" applyBorder="1" applyAlignment="1">
      <alignment horizontal="center"/>
    </xf>
    <xf numFmtId="0" fontId="439" fillId="2" borderId="5" xfId="0" applyFont="1" applyBorder="1"/>
    <xf numFmtId="0" fontId="4" fillId="2" borderId="4" xfId="0" applyFont="1" applyBorder="1" applyAlignment="1"/>
    <xf numFmtId="0" fontId="440" fillId="2" borderId="0" xfId="0" applyFont="1" applyBorder="1" applyAlignment="1"/>
    <xf numFmtId="0" fontId="440" fillId="2" borderId="0" xfId="0" applyFont="1" applyBorder="1" applyAlignment="1">
      <alignment horizontal="center"/>
    </xf>
    <xf numFmtId="0" fontId="440" fillId="2" borderId="5" xfId="0" applyFont="1" applyBorder="1" applyAlignment="1"/>
    <xf numFmtId="0" fontId="4" fillId="2" borderId="4" xfId="0" applyFont="1" applyBorder="1" applyAlignment="1"/>
    <xf numFmtId="0" fontId="441" fillId="2" borderId="0" xfId="0" applyFont="1" applyBorder="1" applyAlignment="1"/>
    <xf numFmtId="0" fontId="44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441" fillId="2" borderId="5" xfId="0" applyFont="1" applyBorder="1" applyAlignment="1"/>
    <xf numFmtId="0" fontId="4" fillId="2" borderId="4" xfId="0" applyFont="1" applyBorder="1" applyAlignment="1"/>
    <xf numFmtId="0" fontId="442" fillId="2" borderId="0" xfId="0" applyFont="1" applyBorder="1" applyAlignment="1"/>
    <xf numFmtId="0" fontId="442" fillId="2" borderId="0" xfId="0" applyFont="1" applyBorder="1" applyAlignment="1">
      <alignment horizontal="center"/>
    </xf>
    <xf numFmtId="0" fontId="4" fillId="2" borderId="0" xfId="0" applyFont="1" applyBorder="1" applyAlignment="1"/>
    <xf numFmtId="0" fontId="442" fillId="2" borderId="5" xfId="0" applyFont="1" applyBorder="1" applyAlignment="1"/>
    <xf numFmtId="0" fontId="4" fillId="2" borderId="4" xfId="0" applyFont="1" applyBorder="1"/>
    <xf numFmtId="0" fontId="443" fillId="2" borderId="0" xfId="0" applyFont="1" applyBorder="1"/>
    <xf numFmtId="0" fontId="443" fillId="2" borderId="0" xfId="0" applyFont="1" applyBorder="1" applyAlignment="1">
      <alignment horizontal="center"/>
    </xf>
    <xf numFmtId="0" fontId="443" fillId="2" borderId="5" xfId="0" applyFont="1" applyBorder="1"/>
    <xf numFmtId="0" fontId="4" fillId="2" borderId="4" xfId="0" applyFont="1" applyBorder="1"/>
    <xf numFmtId="0" fontId="444" fillId="2" borderId="0" xfId="0" applyFont="1" applyBorder="1"/>
    <xf numFmtId="0" fontId="444" fillId="2" borderId="0" xfId="0" applyFont="1" applyBorder="1" applyAlignment="1">
      <alignment horizontal="center"/>
    </xf>
    <xf numFmtId="0" fontId="444" fillId="2" borderId="6" xfId="0" applyFont="1" applyBorder="1" applyAlignment="1">
      <alignment horizontal="center"/>
    </xf>
    <xf numFmtId="0" fontId="444" fillId="2" borderId="3" xfId="0" applyFont="1" applyBorder="1" applyAlignment="1">
      <alignment horizontal="center" wrapText="1"/>
    </xf>
    <xf numFmtId="0" fontId="444" fillId="2" borderId="5" xfId="0" applyFont="1" applyBorder="1"/>
    <xf numFmtId="0" fontId="445" fillId="2" borderId="4" xfId="0" applyFont="1" applyBorder="1"/>
    <xf numFmtId="0" fontId="445" fillId="2" borderId="0" xfId="0" applyFont="1" applyBorder="1"/>
    <xf numFmtId="0" fontId="44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445" fillId="2" borderId="5" xfId="0" applyFont="1" applyBorder="1"/>
    <xf numFmtId="0" fontId="446" fillId="2" borderId="4" xfId="0" applyFont="1" applyBorder="1" applyAlignment="1"/>
    <xf numFmtId="0" fontId="446" fillId="2" borderId="0" xfId="0" applyFont="1" applyBorder="1" applyAlignment="1"/>
    <xf numFmtId="0" fontId="446" fillId="2" borderId="0" xfId="0" applyFont="1" applyBorder="1" applyAlignment="1">
      <alignment horizontal="center"/>
    </xf>
    <xf numFmtId="0" fontId="446" fillId="2" borderId="7" xfId="0" applyFont="1" applyBorder="1" applyAlignment="1"/>
    <xf numFmtId="0" fontId="446" fillId="2" borderId="5" xfId="0" applyFont="1" applyBorder="1" applyAlignment="1"/>
    <xf numFmtId="0" fontId="447" fillId="2" borderId="4" xfId="0" applyFont="1" applyBorder="1" applyAlignment="1"/>
    <xf numFmtId="0" fontId="447" fillId="2" borderId="0" xfId="0" applyFont="1" applyBorder="1" applyAlignment="1"/>
    <xf numFmtId="0" fontId="44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447" fillId="2" borderId="5" xfId="0" applyFont="1" applyBorder="1" applyAlignment="1"/>
    <xf numFmtId="0" fontId="448" fillId="2" borderId="4" xfId="0" applyFont="1" applyBorder="1" applyAlignment="1"/>
    <xf numFmtId="0" fontId="448" fillId="2" borderId="0" xfId="0" applyFont="1" applyBorder="1" applyAlignment="1"/>
    <xf numFmtId="0" fontId="44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448" fillId="2" borderId="5" xfId="0" applyFont="1" applyBorder="1" applyAlignment="1"/>
    <xf numFmtId="0" fontId="449" fillId="2" borderId="4" xfId="0" applyFont="1" applyBorder="1"/>
    <xf numFmtId="0" fontId="449" fillId="2" borderId="0" xfId="0" applyFont="1" applyBorder="1"/>
    <xf numFmtId="0" fontId="44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449" fillId="2" borderId="7" xfId="0" applyFont="1" applyBorder="1" applyAlignment="1">
      <alignment horizontal="center" vertical="center"/>
    </xf>
    <xf numFmtId="2" fontId="449" fillId="2" borderId="5" xfId="0" applyNumberFormat="1" applyFont="1" applyBorder="1" applyAlignment="1">
      <alignment horizontal="center"/>
    </xf>
    <xf numFmtId="0" fontId="44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450" fillId="2" borderId="4" xfId="0" applyFont="1" applyBorder="1"/>
    <xf numFmtId="0" fontId="450" fillId="2" borderId="0" xfId="0" applyFont="1" applyBorder="1"/>
    <xf numFmtId="0" fontId="450" fillId="2" borderId="0" xfId="0" applyFont="1" applyBorder="1" applyAlignment="1">
      <alignment horizontal="center"/>
    </xf>
    <xf numFmtId="0" fontId="450" fillId="2" borderId="9" xfId="0" applyFont="1" applyBorder="1" applyAlignment="1">
      <alignment horizontal="center"/>
    </xf>
    <xf numFmtId="0" fontId="450" fillId="2" borderId="10" xfId="0" applyFont="1" applyBorder="1" applyAlignment="1">
      <alignment horizontal="center"/>
    </xf>
    <xf numFmtId="0" fontId="450" fillId="2" borderId="5" xfId="0" applyFont="1" applyBorder="1"/>
    <xf numFmtId="0" fontId="4" fillId="2" borderId="4" xfId="0" applyFont="1" applyBorder="1"/>
    <xf numFmtId="0" fontId="451" fillId="2" borderId="0" xfId="0" applyFont="1" applyBorder="1"/>
    <xf numFmtId="0" fontId="4" fillId="2" borderId="0" xfId="0" applyFont="1" applyBorder="1" applyAlignment="1">
      <alignment horizontal="center"/>
    </xf>
    <xf numFmtId="0" fontId="451" fillId="2" borderId="0" xfId="0" applyFont="1" applyBorder="1" applyAlignment="1">
      <alignment horizontal="center"/>
    </xf>
    <xf numFmtId="0" fontId="451" fillId="2" borderId="9" xfId="0" applyFont="1" applyBorder="1"/>
    <xf numFmtId="0" fontId="451" fillId="2" borderId="10" xfId="0" applyFont="1" applyBorder="1"/>
    <xf numFmtId="0" fontId="451" fillId="2" borderId="5" xfId="0" applyFont="1" applyBorder="1"/>
    <xf numFmtId="0" fontId="452" fillId="2" borderId="4" xfId="0" applyFont="1" applyBorder="1" applyAlignment="1"/>
    <xf numFmtId="0" fontId="452" fillId="2" borderId="0" xfId="0" applyFont="1" applyBorder="1" applyAlignment="1"/>
    <xf numFmtId="0" fontId="452" fillId="2" borderId="0" xfId="0" applyFont="1" applyBorder="1" applyAlignment="1">
      <alignment horizontal="center"/>
    </xf>
    <xf numFmtId="0" fontId="452" fillId="2" borderId="5" xfId="0" applyFont="1" applyBorder="1" applyAlignment="1"/>
    <xf numFmtId="0" fontId="4" fillId="2" borderId="4" xfId="0" applyFont="1" applyBorder="1"/>
    <xf numFmtId="0" fontId="453" fillId="2" borderId="0" xfId="0" applyFont="1" applyBorder="1"/>
    <xf numFmtId="0" fontId="45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453" fillId="2" borderId="5" xfId="0" applyFont="1" applyBorder="1"/>
    <xf numFmtId="0" fontId="455" fillId="2" borderId="4" xfId="0" applyFont="1" applyBorder="1"/>
    <xf numFmtId="0" fontId="455" fillId="2" borderId="0" xfId="0" applyFont="1" applyBorder="1"/>
    <xf numFmtId="0" fontId="455" fillId="2" borderId="0" xfId="0" applyFont="1" applyBorder="1" applyAlignment="1">
      <alignment horizontal="center"/>
    </xf>
    <xf numFmtId="0" fontId="454" fillId="2" borderId="0" xfId="0" applyFont="1" applyBorder="1" applyAlignment="1">
      <alignment horizontal="center"/>
    </xf>
    <xf numFmtId="0" fontId="45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456" fillId="2" borderId="0" xfId="0" applyFont="1" applyBorder="1"/>
    <xf numFmtId="0" fontId="456" fillId="2" borderId="5" xfId="0" applyFont="1" applyBorder="1"/>
    <xf numFmtId="0" fontId="7" fillId="2" borderId="8" xfId="0" applyNumberFormat="1" applyFont="1" applyBorder="1" applyAlignment="1">
      <alignment horizontal="center" wrapText="1"/>
    </xf>
    <xf numFmtId="0" fontId="7" fillId="2" borderId="8" xfId="0" applyNumberFormat="1" applyFont="1" applyBorder="1" applyAlignment="1">
      <alignment horizontal="center"/>
    </xf>
    <xf numFmtId="0" fontId="7" fillId="2" borderId="6" xfId="0" applyNumberFormat="1" applyFont="1" applyBorder="1" applyAlignment="1">
      <alignment horizontal="center" wrapText="1"/>
    </xf>
    <xf numFmtId="0" fontId="457" fillId="2" borderId="5" xfId="0" applyNumberFormat="1" applyFont="1" applyBorder="1" applyAlignment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458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6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61" fillId="2" borderId="5" xfId="0" applyFont="1" applyBorder="1"/>
    <xf numFmtId="1" fontId="46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62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6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6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6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6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67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68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69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7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71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72" fillId="2" borderId="5" xfId="0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73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74" fillId="2" borderId="5" xfId="0" applyNumberFormat="1" applyFont="1" applyBorder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75" fillId="2" borderId="5" xfId="0" applyNumberFormat="1" applyFont="1" applyBorder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7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76" fillId="2" borderId="5" xfId="0" applyNumberFormat="1" applyFont="1" applyBorder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77" fillId="2" borderId="5" xfId="0" applyNumberFormat="1" applyFont="1" applyBorder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7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78" fillId="2" borderId="5" xfId="0" applyNumberFormat="1" applyFont="1" applyBorder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79" fillId="2" borderId="5" xfId="0" applyNumberFormat="1" applyFont="1" applyBorder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80" fillId="2" borderId="5" xfId="0" applyNumberFormat="1" applyFont="1" applyBorder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8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81" fillId="2" borderId="5" xfId="0" applyNumberFormat="1" applyFont="1" applyBorder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8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82" fillId="2" borderId="5" xfId="0" applyNumberFormat="1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8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83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84" fillId="2" borderId="5" xfId="0" applyNumberFormat="1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85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8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8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8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8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8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8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8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90" fillId="2" borderId="5" xfId="0" applyFont="1" applyBorder="1" applyAlignment="1"/>
    <xf numFmtId="0" fontId="4" fillId="2" borderId="4" xfId="0" applyFont="1" applyBorder="1" applyAlignment="1"/>
    <xf numFmtId="0" fontId="491" fillId="2" borderId="0" xfId="0" applyFont="1" applyBorder="1" applyAlignment="1"/>
    <xf numFmtId="0" fontId="491" fillId="2" borderId="0" xfId="0" applyFont="1" applyBorder="1" applyAlignment="1">
      <alignment horizontal="center"/>
    </xf>
    <xf numFmtId="1" fontId="491" fillId="2" borderId="0" xfId="0" applyNumberFormat="1" applyFont="1" applyBorder="1" applyAlignment="1"/>
    <xf numFmtId="0" fontId="491" fillId="2" borderId="5" xfId="0" applyFont="1" applyBorder="1" applyAlignment="1"/>
    <xf numFmtId="0" fontId="492" fillId="2" borderId="4" xfId="0" applyFont="1" applyBorder="1"/>
    <xf numFmtId="0" fontId="492" fillId="2" borderId="0" xfId="0" applyFont="1" applyBorder="1"/>
    <xf numFmtId="0" fontId="49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492" fillId="2" borderId="5" xfId="0" applyFont="1" applyBorder="1"/>
    <xf numFmtId="0" fontId="8" fillId="2" borderId="4" xfId="0" applyNumberFormat="1" applyFont="1" applyFill="1" applyBorder="1" applyAlignment="1"/>
    <xf numFmtId="0" fontId="493" fillId="2" borderId="0" xfId="0" applyNumberFormat="1" applyFont="1" applyFill="1" applyBorder="1" applyAlignment="1"/>
    <xf numFmtId="0" fontId="493" fillId="2" borderId="0" xfId="0" applyNumberFormat="1" applyFont="1" applyFill="1" applyBorder="1" applyAlignment="1">
      <alignment horizontal="center"/>
    </xf>
    <xf numFmtId="1" fontId="493" fillId="2" borderId="0" xfId="0" applyNumberFormat="1" applyFont="1" applyFill="1" applyBorder="1" applyAlignment="1"/>
    <xf numFmtId="1" fontId="5" fillId="3" borderId="0" xfId="0" applyNumberFormat="1" applyFont="1" applyFill="1" applyBorder="1" applyAlignment="1">
      <alignment horizontal="center"/>
    </xf>
    <xf numFmtId="0" fontId="493" fillId="2" borderId="5" xfId="0" applyNumberFormat="1" applyFont="1" applyFill="1" applyBorder="1" applyAlignment="1"/>
    <xf numFmtId="0" fontId="494" fillId="2" borderId="4" xfId="0" applyNumberFormat="1" applyFont="1" applyBorder="1" applyAlignment="1">
      <alignment horizontal="center"/>
    </xf>
    <xf numFmtId="0" fontId="494" fillId="2" borderId="0" xfId="0" applyNumberFormat="1" applyFont="1" applyBorder="1" applyAlignment="1">
      <alignment horizontal="center"/>
    </xf>
    <xf numFmtId="0" fontId="494" fillId="2" borderId="0" xfId="0" applyNumberFormat="1" applyFont="1" applyBorder="1"/>
    <xf numFmtId="0" fontId="494" fillId="2" borderId="5" xfId="0" applyNumberFormat="1" applyFont="1" applyBorder="1"/>
    <xf numFmtId="0" fontId="8" fillId="2" borderId="4" xfId="0" applyFont="1" applyBorder="1" applyAlignment="1"/>
    <xf numFmtId="0" fontId="495" fillId="2" borderId="0" xfId="0" applyFont="1" applyBorder="1" applyAlignment="1"/>
    <xf numFmtId="0" fontId="495" fillId="2" borderId="0" xfId="0" applyFont="1" applyBorder="1" applyAlignment="1">
      <alignment horizontal="center"/>
    </xf>
    <xf numFmtId="1" fontId="495" fillId="2" borderId="0" xfId="0" applyNumberFormat="1" applyFont="1" applyBorder="1" applyAlignment="1"/>
    <xf numFmtId="1" fontId="5" fillId="3" borderId="0" xfId="0" applyNumberFormat="1" applyFont="1" applyFill="1" applyBorder="1" applyAlignment="1">
      <alignment horizontal="center"/>
    </xf>
    <xf numFmtId="0" fontId="495" fillId="2" borderId="5" xfId="0" applyFont="1" applyBorder="1" applyAlignment="1"/>
    <xf numFmtId="0" fontId="496" fillId="2" borderId="4" xfId="0" applyFont="1" applyBorder="1"/>
    <xf numFmtId="0" fontId="496" fillId="2" borderId="0" xfId="0" applyFont="1" applyBorder="1"/>
    <xf numFmtId="0" fontId="496" fillId="2" borderId="0" xfId="0" applyFont="1" applyBorder="1" applyAlignment="1">
      <alignment horizontal="center"/>
    </xf>
    <xf numFmtId="1" fontId="496" fillId="2" borderId="0" xfId="0" applyNumberFormat="1" applyFont="1" applyBorder="1"/>
    <xf numFmtId="0" fontId="496" fillId="2" borderId="5" xfId="0" applyFont="1" applyBorder="1"/>
    <xf numFmtId="0" fontId="497" fillId="2" borderId="4" xfId="0" applyFont="1" applyBorder="1"/>
    <xf numFmtId="0" fontId="497" fillId="2" borderId="0" xfId="0" applyFont="1" applyBorder="1"/>
    <xf numFmtId="0" fontId="497" fillId="2" borderId="0" xfId="0" applyFont="1" applyBorder="1" applyAlignment="1">
      <alignment horizontal="center"/>
    </xf>
    <xf numFmtId="1" fontId="497" fillId="2" borderId="0" xfId="0" applyNumberFormat="1" applyFont="1" applyBorder="1"/>
    <xf numFmtId="0" fontId="497" fillId="2" borderId="5" xfId="0" applyFont="1" applyBorder="1"/>
    <xf numFmtId="0" fontId="498" fillId="2" borderId="4" xfId="0" applyFont="1" applyBorder="1"/>
    <xf numFmtId="0" fontId="498" fillId="2" borderId="0" xfId="0" applyFont="1" applyBorder="1"/>
    <xf numFmtId="0" fontId="498" fillId="2" borderId="0" xfId="0" applyFont="1" applyBorder="1" applyAlignment="1">
      <alignment horizontal="center"/>
    </xf>
    <xf numFmtId="1" fontId="498" fillId="2" borderId="0" xfId="0" applyNumberFormat="1" applyFont="1" applyBorder="1"/>
    <xf numFmtId="0" fontId="498" fillId="2" borderId="5" xfId="0" applyFont="1" applyBorder="1"/>
    <xf numFmtId="0" fontId="499" fillId="2" borderId="11" xfId="0" applyNumberFormat="1" applyFont="1" applyFill="1" applyBorder="1" applyAlignment="1"/>
    <xf numFmtId="0" fontId="499" fillId="2" borderId="12" xfId="0" applyNumberFormat="1" applyFont="1" applyFill="1" applyBorder="1" applyAlignment="1"/>
    <xf numFmtId="0" fontId="499" fillId="2" borderId="12" xfId="0" applyNumberFormat="1" applyFont="1" applyFill="1" applyBorder="1" applyAlignment="1">
      <alignment horizontal="center"/>
    </xf>
    <xf numFmtId="1" fontId="499" fillId="2" borderId="12" xfId="0" applyNumberFormat="1" applyFont="1" applyFill="1" applyBorder="1" applyAlignment="1"/>
    <xf numFmtId="0" fontId="499" fillId="2" borderId="10" xfId="0" applyNumberFormat="1" applyFont="1" applyFill="1" applyBorder="1" applyAlignment="1"/>
    <xf numFmtId="1" fontId="500" fillId="2" borderId="0" xfId="0" applyNumberFormat="1" applyFont="1" applyAlignment="1"/>
    <xf numFmtId="1" fontId="8" fillId="2" borderId="0" xfId="0" applyNumberFormat="1" applyFont="1" applyBorder="1" applyAlignment="1">
      <alignment horizontal="center"/>
    </xf>
    <xf numFmtId="1" fontId="501" fillId="2" borderId="0" xfId="0" applyNumberFormat="1" applyFont="1"/>
    <xf numFmtId="1" fontId="502" fillId="2" borderId="0" xfId="0" applyNumberFormat="1" applyFont="1" applyBorder="1"/>
    <xf numFmtId="1" fontId="503" fillId="2" borderId="0" xfId="0" applyNumberFormat="1" applyFont="1" applyBorder="1"/>
    <xf numFmtId="1" fontId="504" fillId="2" borderId="0" xfId="0" applyNumberFormat="1" applyFont="1"/>
    <xf numFmtId="1" fontId="505" fillId="2" borderId="0" xfId="0" applyNumberFormat="1" applyFont="1" applyAlignment="1"/>
    <xf numFmtId="1" fontId="506" fillId="2" borderId="0" xfId="0" applyNumberFormat="1" applyFont="1"/>
    <xf numFmtId="1" fontId="507" fillId="2" borderId="0" xfId="0" applyNumberFormat="1" applyFont="1" applyBorder="1"/>
    <xf numFmtId="1" fontId="508" fillId="2" borderId="0" xfId="0" applyNumberFormat="1" applyFont="1" applyBorder="1"/>
    <xf numFmtId="1" fontId="509" fillId="2" borderId="0" xfId="0" applyNumberFormat="1" applyFont="1" applyBorder="1" applyAlignment="1"/>
    <xf numFmtId="1" fontId="510" fillId="2" borderId="0" xfId="0" applyNumberFormat="1" applyFont="1" applyFill="1" applyBorder="1" applyAlignment="1"/>
    <xf numFmtId="1" fontId="511" fillId="2" borderId="0" xfId="0" applyNumberFormat="1" applyFont="1" applyBorder="1" applyAlignment="1"/>
    <xf numFmtId="1" fontId="512" fillId="2" borderId="0" xfId="0" applyNumberFormat="1" applyFont="1" applyBorder="1" applyAlignment="1"/>
    <xf numFmtId="1" fontId="513" fillId="2" borderId="0" xfId="0" applyNumberFormat="1" applyFont="1" applyBorder="1" applyAlignment="1"/>
    <xf numFmtId="1" fontId="514" fillId="2" borderId="0" xfId="0" applyNumberFormat="1" applyFont="1" applyBorder="1" applyAlignment="1"/>
    <xf numFmtId="1" fontId="515" fillId="2" borderId="0" xfId="0" applyNumberFormat="1" applyFont="1" applyFill="1" applyBorder="1" applyAlignment="1"/>
    <xf numFmtId="1" fontId="516" fillId="2" borderId="0" xfId="0" applyNumberFormat="1" applyFont="1" applyBorder="1"/>
    <xf numFmtId="1" fontId="517" fillId="2" borderId="0" xfId="0" applyNumberFormat="1" applyFont="1" applyFill="1" applyBorder="1" applyAlignment="1"/>
    <xf numFmtId="1" fontId="518" fillId="2" borderId="0" xfId="0" applyNumberFormat="1" applyFont="1" applyBorder="1" applyAlignment="1"/>
    <xf numFmtId="1" fontId="519" fillId="2" borderId="0" xfId="0" applyNumberFormat="1" applyFont="1" applyBorder="1" applyAlignment="1"/>
    <xf numFmtId="1" fontId="520" fillId="2" borderId="0" xfId="0" applyNumberFormat="1" applyFont="1" applyBorder="1" applyAlignment="1"/>
    <xf numFmtId="1" fontId="521" fillId="2" borderId="0" xfId="0" applyNumberFormat="1" applyFont="1" applyBorder="1" applyAlignment="1"/>
    <xf numFmtId="1" fontId="522" fillId="2" borderId="0" xfId="0" applyNumberFormat="1" applyFont="1" applyFill="1" applyBorder="1" applyAlignment="1"/>
    <xf numFmtId="0" fontId="522" fillId="2" borderId="0" xfId="0" applyFont="1" applyFill="1" applyBorder="1" applyAlignment="1"/>
    <xf numFmtId="1" fontId="523" fillId="2" borderId="0" xfId="0" applyNumberFormat="1" applyFont="1" applyBorder="1"/>
    <xf numFmtId="1" fontId="524" fillId="2" borderId="0" xfId="0" applyNumberFormat="1" applyFont="1" applyBorder="1" applyAlignment="1"/>
    <xf numFmtId="1" fontId="525" fillId="2" borderId="0" xfId="0" applyNumberFormat="1" applyFont="1" applyFill="1" applyBorder="1" applyAlignme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526" fillId="2" borderId="1" xfId="0" applyNumberFormat="1" applyFont="1" applyBorder="1" applyAlignment="1"/>
    <xf numFmtId="0" fontId="526" fillId="2" borderId="2" xfId="0" applyNumberFormat="1" applyFont="1" applyBorder="1" applyAlignment="1"/>
    <xf numFmtId="0" fontId="526" fillId="2" borderId="2" xfId="0" applyNumberFormat="1" applyFont="1" applyBorder="1" applyAlignment="1">
      <alignment horizontal="center"/>
    </xf>
    <xf numFmtId="0" fontId="526" fillId="2" borderId="3" xfId="0" applyNumberFormat="1" applyFont="1" applyBorder="1" applyAlignment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527" fillId="2" borderId="5" xfId="0" applyFont="1" applyBorder="1" applyAlignment="1"/>
    <xf numFmtId="0" fontId="4" fillId="2" borderId="4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28" fillId="2" borderId="5" xfId="0" applyFont="1" applyFill="1" applyBorder="1" applyAlignment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529" fillId="2" borderId="0" xfId="0" applyFont="1" applyBorder="1" applyAlignment="1">
      <alignment horizontal="left"/>
    </xf>
    <xf numFmtId="0" fontId="529" fillId="2" borderId="0" xfId="0" applyFont="1" applyBorder="1"/>
    <xf numFmtId="0" fontId="529" fillId="2" borderId="5" xfId="0" applyFont="1" applyBorder="1"/>
    <xf numFmtId="0" fontId="4" fillId="2" borderId="4" xfId="0" applyNumberFormat="1" applyFont="1" applyFill="1" applyBorder="1" applyAlignment="1"/>
    <xf numFmtId="0" fontId="530" fillId="2" borderId="0" xfId="0" applyNumberFormat="1" applyFont="1" applyFill="1" applyBorder="1" applyAlignment="1"/>
    <xf numFmtId="0" fontId="530" fillId="2" borderId="0" xfId="0" applyNumberFormat="1" applyFont="1" applyFill="1" applyBorder="1" applyAlignment="1">
      <alignment horizontal="center"/>
    </xf>
    <xf numFmtId="0" fontId="530" fillId="2" borderId="5" xfId="0" applyNumberFormat="1" applyFont="1" applyFill="1" applyBorder="1" applyAlignment="1"/>
    <xf numFmtId="0" fontId="4" fillId="2" borderId="4" xfId="0" applyNumberFormat="1" applyFont="1" applyBorder="1" applyAlignment="1"/>
    <xf numFmtId="0" fontId="531" fillId="2" borderId="0" xfId="0" applyNumberFormat="1" applyFont="1" applyBorder="1" applyAlignment="1"/>
    <xf numFmtId="0" fontId="531" fillId="2" borderId="0" xfId="0" applyNumberFormat="1" applyFont="1" applyBorder="1" applyAlignment="1">
      <alignment horizontal="center"/>
    </xf>
    <xf numFmtId="0" fontId="531" fillId="2" borderId="5" xfId="0" applyNumberFormat="1" applyFont="1" applyBorder="1" applyAlignment="1"/>
    <xf numFmtId="0" fontId="4" fillId="2" borderId="4" xfId="0" applyNumberFormat="1" applyFont="1" applyBorder="1" applyAlignment="1"/>
    <xf numFmtId="0" fontId="532" fillId="2" borderId="0" xfId="0" applyNumberFormat="1" applyFont="1" applyBorder="1" applyAlignment="1"/>
    <xf numFmtId="0" fontId="532" fillId="2" borderId="0" xfId="0" applyNumberFormat="1" applyFont="1" applyBorder="1" applyAlignment="1">
      <alignment horizontal="center"/>
    </xf>
    <xf numFmtId="0" fontId="532" fillId="2" borderId="5" xfId="0" applyNumberFormat="1" applyFont="1" applyBorder="1" applyAlignment="1"/>
    <xf numFmtId="0" fontId="4" fillId="2" borderId="4" xfId="0" applyNumberFormat="1" applyFont="1" applyBorder="1" applyAlignment="1"/>
    <xf numFmtId="0" fontId="533" fillId="2" borderId="0" xfId="0" applyNumberFormat="1" applyFont="1" applyBorder="1" applyAlignment="1"/>
    <xf numFmtId="0" fontId="533" fillId="2" borderId="0" xfId="0" applyNumberFormat="1" applyFont="1" applyBorder="1" applyAlignment="1">
      <alignment horizontal="center"/>
    </xf>
    <xf numFmtId="0" fontId="533" fillId="2" borderId="5" xfId="0" applyNumberFormat="1" applyFont="1" applyBorder="1" applyAlignment="1"/>
    <xf numFmtId="0" fontId="4" fillId="2" borderId="4" xfId="0" applyFont="1" applyBorder="1" applyAlignment="1"/>
    <xf numFmtId="0" fontId="534" fillId="2" borderId="0" xfId="0" applyFont="1" applyBorder="1" applyAlignment="1"/>
    <xf numFmtId="0" fontId="534" fillId="2" borderId="0" xfId="0" applyFont="1" applyBorder="1" applyAlignment="1">
      <alignment horizontal="center"/>
    </xf>
    <xf numFmtId="0" fontId="534" fillId="2" borderId="5" xfId="0" applyFont="1" applyBorder="1" applyAlignment="1"/>
    <xf numFmtId="0" fontId="4" fillId="2" borderId="4" xfId="0" applyFont="1" applyFill="1" applyBorder="1" applyAlignment="1"/>
    <xf numFmtId="0" fontId="535" fillId="2" borderId="0" xfId="0" applyFont="1" applyFill="1" applyBorder="1" applyAlignment="1"/>
    <xf numFmtId="0" fontId="535" fillId="2" borderId="0" xfId="0" applyFont="1" applyFill="1" applyBorder="1" applyAlignment="1">
      <alignment horizontal="center"/>
    </xf>
    <xf numFmtId="0" fontId="535" fillId="2" borderId="5" xfId="0" applyFont="1" applyFill="1" applyBorder="1" applyAlignment="1"/>
    <xf numFmtId="0" fontId="4" fillId="2" borderId="4" xfId="0" applyFont="1" applyBorder="1"/>
    <xf numFmtId="0" fontId="536" fillId="2" borderId="0" xfId="0" applyFont="1" applyBorder="1"/>
    <xf numFmtId="0" fontId="53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536" fillId="2" borderId="5" xfId="0" applyFont="1" applyBorder="1"/>
    <xf numFmtId="0" fontId="4" fillId="2" borderId="4" xfId="0" applyNumberFormat="1" applyFont="1" applyBorder="1" applyAlignment="1"/>
    <xf numFmtId="0" fontId="537" fillId="2" borderId="0" xfId="0" applyNumberFormat="1" applyFont="1" applyBorder="1" applyAlignment="1"/>
    <xf numFmtId="0" fontId="537" fillId="2" borderId="0" xfId="0" applyNumberFormat="1" applyFont="1" applyBorder="1" applyAlignment="1">
      <alignment horizontal="center"/>
    </xf>
    <xf numFmtId="0" fontId="4" fillId="2" borderId="0" xfId="0" applyNumberFormat="1" applyFont="1" applyBorder="1" applyAlignment="1"/>
    <xf numFmtId="0" fontId="537" fillId="2" borderId="5" xfId="0" applyNumberFormat="1" applyFont="1" applyBorder="1" applyAlignment="1"/>
    <xf numFmtId="0" fontId="4" fillId="2" borderId="4" xfId="0" applyNumberFormat="1" applyFont="1" applyFill="1" applyBorder="1" applyAlignment="1"/>
    <xf numFmtId="0" fontId="538" fillId="2" borderId="0" xfId="0" applyNumberFormat="1" applyFont="1" applyFill="1" applyBorder="1" applyAlignment="1"/>
    <xf numFmtId="0" fontId="538" fillId="2" borderId="0" xfId="0" applyNumberFormat="1" applyFont="1" applyFill="1" applyBorder="1" applyAlignment="1">
      <alignment horizontal="center"/>
    </xf>
    <xf numFmtId="0" fontId="538" fillId="2" borderId="5" xfId="0" applyNumberFormat="1" applyFont="1" applyFill="1" applyBorder="1" applyAlignment="1"/>
    <xf numFmtId="0" fontId="4" fillId="2" borderId="4" xfId="0" applyNumberFormat="1" applyFont="1" applyBorder="1" applyAlignment="1"/>
    <xf numFmtId="0" fontId="539" fillId="2" borderId="0" xfId="0" applyNumberFormat="1" applyFont="1" applyBorder="1" applyAlignment="1"/>
    <xf numFmtId="0" fontId="539" fillId="2" borderId="0" xfId="0" applyNumberFormat="1" applyFont="1" applyBorder="1" applyAlignment="1">
      <alignment horizontal="center"/>
    </xf>
    <xf numFmtId="0" fontId="539" fillId="2" borderId="6" xfId="0" applyNumberFormat="1" applyFont="1" applyBorder="1" applyAlignment="1">
      <alignment horizontal="center"/>
    </xf>
    <xf numFmtId="0" fontId="539" fillId="2" borderId="3" xfId="0" applyNumberFormat="1" applyFont="1" applyBorder="1" applyAlignment="1">
      <alignment horizontal="center" wrapText="1"/>
    </xf>
    <xf numFmtId="0" fontId="539" fillId="2" borderId="5" xfId="0" applyNumberFormat="1" applyFont="1" applyBorder="1" applyAlignment="1"/>
    <xf numFmtId="0" fontId="540" fillId="2" borderId="4" xfId="0" applyNumberFormat="1" applyFont="1" applyBorder="1" applyAlignment="1"/>
    <xf numFmtId="0" fontId="540" fillId="2" borderId="0" xfId="0" applyNumberFormat="1" applyFont="1" applyBorder="1" applyAlignment="1"/>
    <xf numFmtId="0" fontId="540" fillId="2" borderId="0" xfId="0" applyNumberFormat="1" applyFont="1" applyBorder="1" applyAlignment="1">
      <alignment horizontal="center"/>
    </xf>
    <xf numFmtId="0" fontId="6" fillId="2" borderId="7" xfId="0" applyNumberFormat="1" applyFont="1" applyBorder="1" applyAlignment="1">
      <alignment horizontal="center"/>
    </xf>
    <xf numFmtId="0" fontId="6" fillId="2" borderId="5" xfId="0" applyNumberFormat="1" applyFont="1" applyBorder="1" applyAlignment="1">
      <alignment horizontal="center" wrapText="1"/>
    </xf>
    <xf numFmtId="0" fontId="540" fillId="2" borderId="5" xfId="0" applyNumberFormat="1" applyFont="1" applyBorder="1" applyAlignment="1"/>
    <xf numFmtId="0" fontId="541" fillId="2" borderId="4" xfId="0" applyFont="1" applyBorder="1" applyAlignment="1"/>
    <xf numFmtId="0" fontId="541" fillId="2" borderId="0" xfId="0" applyFont="1" applyBorder="1" applyAlignment="1"/>
    <xf numFmtId="0" fontId="541" fillId="2" borderId="0" xfId="0" applyFont="1" applyBorder="1" applyAlignment="1">
      <alignment horizontal="center"/>
    </xf>
    <xf numFmtId="0" fontId="541" fillId="2" borderId="7" xfId="0" applyFont="1" applyBorder="1" applyAlignment="1"/>
    <xf numFmtId="0" fontId="541" fillId="2" borderId="5" xfId="0" applyFont="1" applyBorder="1" applyAlignment="1"/>
    <xf numFmtId="0" fontId="542" fillId="2" borderId="4" xfId="0" applyNumberFormat="1" applyFont="1" applyBorder="1" applyAlignment="1"/>
    <xf numFmtId="0" fontId="542" fillId="2" borderId="0" xfId="0" applyNumberFormat="1" applyFont="1" applyBorder="1" applyAlignment="1"/>
    <xf numFmtId="0" fontId="542" fillId="2" borderId="0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 wrapText="1"/>
    </xf>
    <xf numFmtId="0" fontId="542" fillId="2" borderId="5" xfId="0" applyNumberFormat="1" applyFont="1" applyBorder="1" applyAlignment="1"/>
    <xf numFmtId="0" fontId="543" fillId="2" borderId="4" xfId="0" applyFont="1" applyFill="1" applyBorder="1" applyAlignment="1"/>
    <xf numFmtId="0" fontId="543" fillId="2" borderId="0" xfId="0" applyFont="1" applyFill="1" applyBorder="1" applyAlignment="1"/>
    <xf numFmtId="0" fontId="543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wrapText="1"/>
    </xf>
    <xf numFmtId="0" fontId="543" fillId="2" borderId="5" xfId="0" applyFont="1" applyFill="1" applyBorder="1" applyAlignment="1"/>
    <xf numFmtId="0" fontId="544" fillId="2" borderId="4" xfId="0" applyFont="1" applyBorder="1"/>
    <xf numFmtId="0" fontId="544" fillId="2" borderId="0" xfId="0" applyFont="1" applyBorder="1"/>
    <xf numFmtId="0" fontId="54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544" fillId="2" borderId="7" xfId="0" applyFont="1" applyBorder="1" applyAlignment="1">
      <alignment horizontal="center" vertical="center"/>
    </xf>
    <xf numFmtId="2" fontId="544" fillId="2" borderId="5" xfId="0" applyNumberFormat="1" applyFont="1" applyBorder="1" applyAlignment="1">
      <alignment horizontal="center"/>
    </xf>
    <xf numFmtId="0" fontId="54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545" fillId="2" borderId="4" xfId="0" applyNumberFormat="1" applyFont="1" applyBorder="1" applyAlignment="1"/>
    <xf numFmtId="0" fontId="545" fillId="2" borderId="0" xfId="0" applyNumberFormat="1" applyFont="1" applyBorder="1" applyAlignment="1"/>
    <xf numFmtId="0" fontId="545" fillId="2" borderId="0" xfId="0" applyNumberFormat="1" applyFont="1" applyBorder="1" applyAlignment="1">
      <alignment horizontal="center"/>
    </xf>
    <xf numFmtId="0" fontId="545" fillId="2" borderId="9" xfId="0" applyNumberFormat="1" applyFont="1" applyBorder="1" applyAlignment="1">
      <alignment horizontal="center"/>
    </xf>
    <xf numFmtId="0" fontId="545" fillId="2" borderId="10" xfId="0" applyNumberFormat="1" applyFont="1" applyBorder="1" applyAlignment="1">
      <alignment horizontal="center"/>
    </xf>
    <xf numFmtId="0" fontId="545" fillId="2" borderId="5" xfId="0" applyNumberFormat="1" applyFont="1" applyBorder="1" applyAlignment="1"/>
    <xf numFmtId="0" fontId="4" fillId="2" borderId="4" xfId="0" applyNumberFormat="1" applyFont="1" applyFill="1" applyBorder="1" applyAlignment="1"/>
    <xf numFmtId="0" fontId="546" fillId="2" borderId="0" xfId="0" applyNumberFormat="1" applyFont="1" applyFill="1" applyBorder="1" applyAlignment="1"/>
    <xf numFmtId="0" fontId="4" fillId="2" borderId="0" xfId="0" applyNumberFormat="1" applyFont="1" applyFill="1" applyBorder="1" applyAlignment="1">
      <alignment horizontal="center"/>
    </xf>
    <xf numFmtId="0" fontId="546" fillId="2" borderId="0" xfId="0" applyNumberFormat="1" applyFont="1" applyFill="1" applyBorder="1" applyAlignment="1">
      <alignment horizontal="center"/>
    </xf>
    <xf numFmtId="0" fontId="546" fillId="2" borderId="9" xfId="0" applyNumberFormat="1" applyFont="1" applyFill="1" applyBorder="1" applyAlignment="1"/>
    <xf numFmtId="0" fontId="546" fillId="2" borderId="10" xfId="0" applyNumberFormat="1" applyFont="1" applyFill="1" applyBorder="1" applyAlignment="1"/>
    <xf numFmtId="0" fontId="546" fillId="2" borderId="5" xfId="0" applyNumberFormat="1" applyFont="1" applyFill="1" applyBorder="1" applyAlignment="1"/>
    <xf numFmtId="0" fontId="547" fillId="2" borderId="4" xfId="0" applyNumberFormat="1" applyFont="1" applyBorder="1" applyAlignment="1"/>
    <xf numFmtId="0" fontId="547" fillId="2" borderId="0" xfId="0" applyNumberFormat="1" applyFont="1" applyBorder="1" applyAlignment="1"/>
    <xf numFmtId="0" fontId="547" fillId="2" borderId="0" xfId="0" applyNumberFormat="1" applyFont="1" applyBorder="1" applyAlignment="1">
      <alignment horizontal="center"/>
    </xf>
    <xf numFmtId="0" fontId="547" fillId="2" borderId="5" xfId="0" applyNumberFormat="1" applyFont="1" applyBorder="1" applyAlignment="1"/>
    <xf numFmtId="0" fontId="4" fillId="2" borderId="4" xfId="0" applyNumberFormat="1" applyFont="1" applyBorder="1" applyAlignment="1"/>
    <xf numFmtId="0" fontId="548" fillId="2" borderId="0" xfId="0" applyNumberFormat="1" applyFont="1" applyBorder="1" applyAlignment="1"/>
    <xf numFmtId="0" fontId="548" fillId="2" borderId="0" xfId="0" applyNumberFormat="1" applyFont="1" applyBorder="1" applyAlignment="1">
      <alignment horizontal="center"/>
    </xf>
    <xf numFmtId="0" fontId="8" fillId="2" borderId="0" xfId="0" applyNumberFormat="1" applyFont="1" applyBorder="1" applyAlignment="1">
      <alignment horizontal="center"/>
    </xf>
    <xf numFmtId="0" fontId="548" fillId="2" borderId="5" xfId="0" applyNumberFormat="1" applyFont="1" applyBorder="1" applyAlignment="1"/>
    <xf numFmtId="0" fontId="550" fillId="2" borderId="4" xfId="0" applyNumberFormat="1" applyFont="1" applyBorder="1" applyAlignment="1"/>
    <xf numFmtId="0" fontId="550" fillId="2" borderId="0" xfId="0" applyNumberFormat="1" applyFont="1" applyBorder="1" applyAlignment="1"/>
    <xf numFmtId="0" fontId="550" fillId="2" borderId="0" xfId="0" applyNumberFormat="1" applyFont="1" applyBorder="1" applyAlignment="1">
      <alignment horizontal="center"/>
    </xf>
    <xf numFmtId="0" fontId="549" fillId="2" borderId="0" xfId="0" applyNumberFormat="1" applyFont="1" applyBorder="1" applyAlignment="1">
      <alignment horizontal="center"/>
    </xf>
    <xf numFmtId="0" fontId="550" fillId="2" borderId="5" xfId="0" applyNumberFormat="1" applyFont="1" applyBorder="1" applyAlignment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551" fillId="2" borderId="0" xfId="0" applyFont="1" applyBorder="1" applyAlignment="1"/>
    <xf numFmtId="0" fontId="551" fillId="2" borderId="5" xfId="0" applyFont="1" applyBorder="1" applyAlignment="1"/>
    <xf numFmtId="0" fontId="7" fillId="2" borderId="8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 wrapText="1"/>
    </xf>
    <xf numFmtId="0" fontId="552" fillId="2" borderId="5" xfId="0" applyFont="1" applyFill="1" applyBorder="1" applyAlignment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553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54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555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55" fillId="2" borderId="5" xfId="0" applyNumberFormat="1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56" fillId="2" borderId="5" xfId="0" applyNumberFormat="1" applyFont="1" applyBorder="1" applyAlignment="1"/>
    <xf numFmtId="1" fontId="556" fillId="2" borderId="0" xfId="0" applyNumberFormat="1" applyFont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57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58" fillId="2" borderId="5" xfId="0" applyFont="1" applyBorder="1" applyAlignment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59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560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60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61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62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63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564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64" fillId="2" borderId="5" xfId="0" applyNumberFormat="1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65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66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67" fillId="2" borderId="5" xfId="0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568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68" fillId="2" borderId="5" xfId="0" applyNumberFormat="1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569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69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70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571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71" fillId="2" borderId="5" xfId="0" applyNumberFormat="1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72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73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74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575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75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7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76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77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578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78" fillId="2" borderId="5" xfId="0" applyNumberFormat="1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79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80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8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81" fillId="2" borderId="5" xfId="0" applyFont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582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82" fillId="2" borderId="5" xfId="0" applyNumberFormat="1" applyFont="1" applyFill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583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83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84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85" fillId="2" borderId="5" xfId="0" applyNumberFormat="1" applyFont="1" applyBorder="1" applyAlignment="1"/>
    <xf numFmtId="0" fontId="4" fillId="2" borderId="4" xfId="0" applyNumberFormat="1" applyFont="1" applyFill="1" applyBorder="1" applyAlignment="1"/>
    <xf numFmtId="0" fontId="586" fillId="2" borderId="0" xfId="0" applyNumberFormat="1" applyFont="1" applyFill="1" applyBorder="1" applyAlignment="1"/>
    <xf numFmtId="0" fontId="586" fillId="2" borderId="0" xfId="0" applyNumberFormat="1" applyFont="1" applyFill="1" applyBorder="1" applyAlignment="1">
      <alignment horizontal="center"/>
    </xf>
    <xf numFmtId="1" fontId="586" fillId="2" borderId="0" xfId="0" applyNumberFormat="1" applyFont="1" applyFill="1" applyBorder="1" applyAlignment="1"/>
    <xf numFmtId="0" fontId="586" fillId="2" borderId="5" xfId="0" applyNumberFormat="1" applyFont="1" applyFill="1" applyBorder="1" applyAlignment="1"/>
    <xf numFmtId="0" fontId="587" fillId="2" borderId="4" xfId="0" applyNumberFormat="1" applyFont="1" applyBorder="1" applyAlignment="1"/>
    <xf numFmtId="0" fontId="587" fillId="2" borderId="0" xfId="0" applyNumberFormat="1" applyFont="1" applyBorder="1" applyAlignment="1"/>
    <xf numFmtId="0" fontId="587" fillId="2" borderId="0" xfId="0" applyNumberFormat="1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587" fillId="2" borderId="5" xfId="0" applyNumberFormat="1" applyFont="1" applyBorder="1" applyAlignment="1"/>
    <xf numFmtId="0" fontId="8" fillId="2" borderId="4" xfId="0" applyNumberFormat="1" applyFont="1" applyBorder="1" applyAlignment="1"/>
    <xf numFmtId="0" fontId="588" fillId="2" borderId="0" xfId="0" applyNumberFormat="1" applyFont="1" applyBorder="1" applyAlignment="1"/>
    <xf numFmtId="0" fontId="588" fillId="2" borderId="0" xfId="0" applyNumberFormat="1" applyFont="1" applyBorder="1" applyAlignment="1">
      <alignment horizontal="center"/>
    </xf>
    <xf numFmtId="1" fontId="588" fillId="2" borderId="0" xfId="0" applyNumberFormat="1" applyFont="1" applyBorder="1" applyAlignment="1"/>
    <xf numFmtId="1" fontId="5" fillId="3" borderId="0" xfId="0" applyNumberFormat="1" applyFont="1" applyFill="1" applyBorder="1" applyAlignment="1">
      <alignment horizontal="center"/>
    </xf>
    <xf numFmtId="0" fontId="588" fillId="2" borderId="5" xfId="0" applyNumberFormat="1" applyFont="1" applyBorder="1" applyAlignment="1"/>
    <xf numFmtId="0" fontId="589" fillId="2" borderId="4" xfId="0" applyNumberFormat="1" applyFont="1" applyBorder="1" applyAlignment="1">
      <alignment horizontal="center"/>
    </xf>
    <xf numFmtId="0" fontId="589" fillId="2" borderId="0" xfId="0" applyNumberFormat="1" applyFont="1" applyBorder="1" applyAlignment="1">
      <alignment horizontal="center"/>
    </xf>
    <xf numFmtId="0" fontId="589" fillId="2" borderId="0" xfId="0" applyNumberFormat="1" applyFont="1" applyBorder="1" applyAlignment="1"/>
    <xf numFmtId="0" fontId="589" fillId="2" borderId="5" xfId="0" applyNumberFormat="1" applyFont="1" applyBorder="1" applyAlignment="1"/>
    <xf numFmtId="0" fontId="8" fillId="2" borderId="4" xfId="0" applyFont="1" applyFill="1" applyBorder="1" applyAlignment="1"/>
    <xf numFmtId="0" fontId="590" fillId="2" borderId="0" xfId="0" applyFont="1" applyFill="1" applyBorder="1" applyAlignment="1"/>
    <xf numFmtId="0" fontId="590" fillId="2" borderId="0" xfId="0" applyFont="1" applyFill="1" applyBorder="1" applyAlignment="1">
      <alignment horizontal="center"/>
    </xf>
    <xf numFmtId="1" fontId="590" fillId="2" borderId="0" xfId="0" applyNumberFormat="1" applyFont="1" applyFill="1" applyBorder="1" applyAlignment="1"/>
    <xf numFmtId="1" fontId="5" fillId="3" borderId="0" xfId="0" applyNumberFormat="1" applyFont="1" applyFill="1" applyBorder="1" applyAlignment="1">
      <alignment horizontal="center"/>
    </xf>
    <xf numFmtId="0" fontId="590" fillId="2" borderId="5" xfId="0" applyFont="1" applyFill="1" applyBorder="1" applyAlignment="1"/>
    <xf numFmtId="0" fontId="591" fillId="2" borderId="4" xfId="0" applyFont="1" applyBorder="1"/>
    <xf numFmtId="0" fontId="591" fillId="2" borderId="0" xfId="0" applyFont="1" applyBorder="1"/>
    <xf numFmtId="0" fontId="591" fillId="2" borderId="0" xfId="0" applyFont="1" applyBorder="1" applyAlignment="1">
      <alignment horizontal="center"/>
    </xf>
    <xf numFmtId="1" fontId="591" fillId="2" borderId="0" xfId="0" applyNumberFormat="1" applyFont="1" applyBorder="1"/>
    <xf numFmtId="0" fontId="591" fillId="2" borderId="5" xfId="0" applyFont="1" applyBorder="1"/>
    <xf numFmtId="0" fontId="592" fillId="2" borderId="4" xfId="0" applyNumberFormat="1" applyFont="1" applyBorder="1" applyAlignment="1"/>
    <xf numFmtId="0" fontId="592" fillId="2" borderId="0" xfId="0" applyNumberFormat="1" applyFont="1" applyBorder="1" applyAlignment="1"/>
    <xf numFmtId="0" fontId="592" fillId="2" borderId="0" xfId="0" applyNumberFormat="1" applyFont="1" applyBorder="1" applyAlignment="1">
      <alignment horizontal="center"/>
    </xf>
    <xf numFmtId="1" fontId="592" fillId="2" borderId="0" xfId="0" applyNumberFormat="1" applyFont="1" applyBorder="1" applyAlignment="1"/>
    <xf numFmtId="0" fontId="592" fillId="2" borderId="5" xfId="0" applyNumberFormat="1" applyFont="1" applyBorder="1" applyAlignment="1"/>
    <xf numFmtId="0" fontId="593" fillId="2" borderId="4" xfId="0" applyNumberFormat="1" applyFont="1" applyFill="1" applyBorder="1" applyAlignment="1"/>
    <xf numFmtId="0" fontId="593" fillId="2" borderId="0" xfId="0" applyNumberFormat="1" applyFont="1" applyFill="1" applyBorder="1" applyAlignment="1"/>
    <xf numFmtId="0" fontId="593" fillId="2" borderId="0" xfId="0" applyNumberFormat="1" applyFont="1" applyFill="1" applyBorder="1" applyAlignment="1">
      <alignment horizontal="center"/>
    </xf>
    <xf numFmtId="1" fontId="593" fillId="2" borderId="0" xfId="0" applyNumberFormat="1" applyFont="1" applyFill="1" applyBorder="1" applyAlignment="1"/>
    <xf numFmtId="0" fontId="593" fillId="2" borderId="5" xfId="0" applyNumberFormat="1" applyFont="1" applyFill="1" applyBorder="1" applyAlignment="1"/>
    <xf numFmtId="0" fontId="594" fillId="2" borderId="11" xfId="0" applyNumberFormat="1" applyFont="1" applyBorder="1" applyAlignment="1"/>
    <xf numFmtId="0" fontId="594" fillId="2" borderId="12" xfId="0" applyNumberFormat="1" applyFont="1" applyBorder="1" applyAlignment="1"/>
    <xf numFmtId="0" fontId="594" fillId="2" borderId="12" xfId="0" applyNumberFormat="1" applyFont="1" applyBorder="1" applyAlignment="1">
      <alignment horizontal="center"/>
    </xf>
    <xf numFmtId="1" fontId="594" fillId="2" borderId="12" xfId="0" applyNumberFormat="1" applyFont="1" applyBorder="1" applyAlignment="1"/>
    <xf numFmtId="0" fontId="594" fillId="2" borderId="10" xfId="0" applyNumberFormat="1" applyFont="1" applyBorder="1" applyAlignment="1"/>
    <xf numFmtId="1" fontId="595" fillId="2" borderId="0" xfId="0" applyNumberFormat="1" applyFont="1" applyBorder="1" applyAlignment="1"/>
    <xf numFmtId="1" fontId="8" fillId="2" borderId="0" xfId="0" applyNumberFormat="1" applyFont="1" applyBorder="1" applyAlignment="1">
      <alignment horizontal="center"/>
    </xf>
    <xf numFmtId="1" fontId="596" fillId="2" borderId="0" xfId="0" applyNumberFormat="1" applyFont="1" applyBorder="1" applyAlignment="1"/>
    <xf numFmtId="1" fontId="597" fillId="2" borderId="0" xfId="0" applyNumberFormat="1" applyFont="1" applyFill="1" applyBorder="1" applyAlignment="1"/>
    <xf numFmtId="1" fontId="598" fillId="2" borderId="0" xfId="0" applyNumberFormat="1" applyFont="1" applyFill="1" applyBorder="1" applyAlignment="1"/>
    <xf numFmtId="1" fontId="599" fillId="2" borderId="0" xfId="0" applyNumberFormat="1" applyFont="1" applyBorder="1"/>
    <xf numFmtId="1" fontId="600" fillId="2" borderId="0" xfId="0" applyNumberFormat="1" applyFont="1" applyFill="1" applyBorder="1" applyAlignment="1"/>
    <xf numFmtId="1" fontId="601" fillId="2" borderId="0" xfId="0" applyNumberFormat="1" applyFont="1" applyBorder="1" applyAlignment="1"/>
    <xf numFmtId="1" fontId="602" fillId="2" borderId="0" xfId="0" applyNumberFormat="1" applyFont="1" applyBorder="1" applyAlignment="1"/>
    <xf numFmtId="1" fontId="603" fillId="2" borderId="0" xfId="0" applyNumberFormat="1" applyFont="1" applyBorder="1" applyAlignment="1"/>
    <xf numFmtId="1" fontId="604" fillId="2" borderId="0" xfId="0" applyNumberFormat="1" applyFont="1" applyBorder="1" applyAlignment="1"/>
    <xf numFmtId="1" fontId="605" fillId="2" borderId="0" xfId="0" applyNumberFormat="1" applyFont="1" applyFill="1" applyBorder="1" applyAlignment="1"/>
    <xf numFmtId="1" fontId="606" fillId="2" borderId="0" xfId="0" applyNumberFormat="1" applyFont="1" applyBorder="1"/>
    <xf numFmtId="1" fontId="607" fillId="2" borderId="0" xfId="0" applyNumberFormat="1" applyFont="1" applyFill="1" applyBorder="1" applyAlignment="1"/>
    <xf numFmtId="1" fontId="608" fillId="2" borderId="0" xfId="0" applyNumberFormat="1" applyFont="1" applyBorder="1" applyAlignment="1"/>
    <xf numFmtId="1" fontId="609" fillId="2" borderId="0" xfId="0" applyNumberFormat="1" applyFont="1" applyBorder="1" applyAlignment="1"/>
    <xf numFmtId="1" fontId="610" fillId="2" borderId="0" xfId="0" applyNumberFormat="1" applyFont="1" applyBorder="1" applyAlignment="1"/>
    <xf numFmtId="1" fontId="611" fillId="2" borderId="0" xfId="0" applyNumberFormat="1" applyFont="1" applyBorder="1" applyAlignment="1"/>
    <xf numFmtId="1" fontId="612" fillId="2" borderId="0" xfId="0" applyNumberFormat="1" applyFont="1" applyFill="1" applyBorder="1" applyAlignment="1"/>
    <xf numFmtId="1" fontId="613" fillId="2" borderId="0" xfId="0" applyNumberFormat="1" applyFont="1" applyAlignment="1"/>
    <xf numFmtId="1" fontId="614" fillId="2" borderId="0" xfId="0" applyNumberFormat="1" applyFont="1" applyBorder="1"/>
    <xf numFmtId="1" fontId="615" fillId="2" borderId="0" xfId="0" applyNumberFormat="1" applyFont="1" applyBorder="1" applyAlignment="1"/>
    <xf numFmtId="1" fontId="616" fillId="2" borderId="0" xfId="0" applyNumberFormat="1" applyFont="1" applyFill="1" applyBorder="1" applyAlignment="1"/>
    <xf numFmtId="1" fontId="617" fillId="2" borderId="0" xfId="0" applyNumberFormat="1" applyFont="1" applyBorder="1" applyAlignment="1"/>
    <xf numFmtId="0" fontId="617" fillId="2" borderId="0" xfId="0" applyNumberFormat="1" applyFont="1" applyBorder="1" applyAlignment="1"/>
    <xf numFmtId="1" fontId="618" fillId="2" borderId="0" xfId="0" applyNumberFormat="1" applyFont="1" applyBorder="1" applyAlignment="1"/>
    <xf numFmtId="1" fontId="619" fillId="2" borderId="0" xfId="0" applyNumberFormat="1" applyFont="1" applyBorder="1" applyAlignment="1"/>
    <xf numFmtId="1" fontId="620" fillId="2" borderId="0" xfId="0" applyNumberFormat="1" applyFont="1" applyFill="1" applyBorder="1" applyAlignment="1"/>
    <xf numFmtId="1" fontId="8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621" fillId="2" borderId="1" xfId="0" applyFont="1" applyBorder="1" applyAlignment="1"/>
    <xf numFmtId="0" fontId="621" fillId="2" borderId="2" xfId="0" applyFont="1" applyBorder="1" applyAlignment="1"/>
    <xf numFmtId="0" fontId="621" fillId="2" borderId="2" xfId="0" applyFont="1" applyBorder="1" applyAlignment="1">
      <alignment horizontal="center"/>
    </xf>
    <xf numFmtId="0" fontId="621" fillId="2" borderId="3" xfId="0" applyFont="1" applyBorder="1" applyAlignment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622" fillId="2" borderId="5" xfId="0" applyFont="1" applyBorder="1" applyAlignment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623" fillId="2" borderId="5" xfId="0" applyFont="1" applyBorder="1" applyAlignment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624" fillId="2" borderId="0" xfId="0" applyFont="1" applyBorder="1" applyAlignment="1">
      <alignment horizontal="left"/>
    </xf>
    <xf numFmtId="0" fontId="624" fillId="2" borderId="0" xfId="0" applyFont="1" applyBorder="1"/>
    <xf numFmtId="0" fontId="624" fillId="2" borderId="5" xfId="0" applyFont="1" applyBorder="1"/>
    <xf numFmtId="0" fontId="4" fillId="2" borderId="4" xfId="0" applyFont="1" applyBorder="1"/>
    <xf numFmtId="0" fontId="625" fillId="2" borderId="0" xfId="0" applyFont="1" applyBorder="1"/>
    <xf numFmtId="0" fontId="625" fillId="2" borderId="0" xfId="0" applyFont="1" applyBorder="1" applyAlignment="1">
      <alignment horizontal="center"/>
    </xf>
    <xf numFmtId="0" fontId="625" fillId="2" borderId="5" xfId="0" applyFont="1" applyBorder="1"/>
    <xf numFmtId="0" fontId="4" fillId="2" borderId="4" xfId="0" applyFont="1" applyBorder="1" applyAlignment="1"/>
    <xf numFmtId="0" fontId="626" fillId="2" borderId="0" xfId="0" applyFont="1" applyBorder="1" applyAlignment="1"/>
    <xf numFmtId="0" fontId="626" fillId="2" borderId="0" xfId="0" applyFont="1" applyBorder="1" applyAlignment="1">
      <alignment horizontal="center"/>
    </xf>
    <xf numFmtId="0" fontId="626" fillId="2" borderId="5" xfId="0" applyFont="1" applyBorder="1" applyAlignment="1"/>
    <xf numFmtId="0" fontId="4" fillId="2" borderId="4" xfId="0" applyFont="1" applyBorder="1" applyAlignment="1"/>
    <xf numFmtId="0" fontId="627" fillId="2" borderId="0" xfId="0" applyFont="1" applyBorder="1" applyAlignment="1"/>
    <xf numFmtId="0" fontId="627" fillId="2" borderId="0" xfId="0" applyFont="1" applyBorder="1" applyAlignment="1">
      <alignment horizontal="center"/>
    </xf>
    <xf numFmtId="0" fontId="627" fillId="2" borderId="5" xfId="0" applyFont="1" applyBorder="1" applyAlignment="1"/>
    <xf numFmtId="0" fontId="4" fillId="2" borderId="4" xfId="0" applyFont="1" applyBorder="1" applyAlignment="1"/>
    <xf numFmtId="0" fontId="628" fillId="2" borderId="0" xfId="0" applyFont="1" applyBorder="1" applyAlignment="1"/>
    <xf numFmtId="0" fontId="628" fillId="2" borderId="0" xfId="0" applyFont="1" applyBorder="1" applyAlignment="1">
      <alignment horizontal="center"/>
    </xf>
    <xf numFmtId="0" fontId="628" fillId="2" borderId="5" xfId="0" applyFont="1" applyBorder="1" applyAlignment="1"/>
    <xf numFmtId="0" fontId="4" fillId="2" borderId="4" xfId="0" applyFont="1" applyBorder="1"/>
    <xf numFmtId="0" fontId="629" fillId="2" borderId="0" xfId="0" applyFont="1" applyBorder="1"/>
    <xf numFmtId="0" fontId="629" fillId="2" borderId="0" xfId="0" applyFont="1" applyBorder="1" applyAlignment="1">
      <alignment horizontal="center"/>
    </xf>
    <xf numFmtId="0" fontId="629" fillId="2" borderId="5" xfId="0" applyFont="1" applyBorder="1"/>
    <xf numFmtId="0" fontId="4" fillId="2" borderId="4" xfId="0" applyFont="1" applyBorder="1" applyAlignment="1"/>
    <xf numFmtId="0" fontId="630" fillId="2" borderId="0" xfId="0" applyFont="1" applyBorder="1" applyAlignment="1"/>
    <xf numFmtId="0" fontId="630" fillId="2" borderId="0" xfId="0" applyFont="1" applyBorder="1" applyAlignment="1">
      <alignment horizontal="center"/>
    </xf>
    <xf numFmtId="0" fontId="630" fillId="2" borderId="5" xfId="0" applyFont="1" applyBorder="1" applyAlignment="1"/>
    <xf numFmtId="0" fontId="4" fillId="2" borderId="4" xfId="0" applyFont="1" applyBorder="1"/>
    <xf numFmtId="0" fontId="631" fillId="2" borderId="0" xfId="0" applyFont="1" applyBorder="1"/>
    <xf numFmtId="0" fontId="63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631" fillId="2" borderId="5" xfId="0" applyFont="1" applyBorder="1"/>
    <xf numFmtId="0" fontId="4" fillId="2" borderId="4" xfId="0" applyFont="1" applyBorder="1"/>
    <xf numFmtId="0" fontId="632" fillId="2" borderId="0" xfId="0" applyFont="1" applyBorder="1"/>
    <xf numFmtId="0" fontId="632" fillId="2" borderId="0" xfId="0" applyFont="1" applyBorder="1" applyAlignment="1">
      <alignment horizontal="center"/>
    </xf>
    <xf numFmtId="0" fontId="4" fillId="2" borderId="0" xfId="0" applyFont="1" applyBorder="1"/>
    <xf numFmtId="0" fontId="632" fillId="2" borderId="5" xfId="0" applyFont="1" applyBorder="1"/>
    <xf numFmtId="0" fontId="4" fillId="2" borderId="4" xfId="0" applyFont="1" applyBorder="1"/>
    <xf numFmtId="0" fontId="633" fillId="2" borderId="0" xfId="0" applyFont="1" applyBorder="1"/>
    <xf numFmtId="0" fontId="633" fillId="2" borderId="0" xfId="0" applyFont="1" applyBorder="1" applyAlignment="1">
      <alignment horizontal="center"/>
    </xf>
    <xf numFmtId="0" fontId="633" fillId="2" borderId="5" xfId="0" applyFont="1" applyBorder="1"/>
    <xf numFmtId="0" fontId="4" fillId="2" borderId="4" xfId="0" applyFont="1" applyBorder="1" applyAlignment="1"/>
    <xf numFmtId="0" fontId="634" fillId="2" borderId="0" xfId="0" applyFont="1" applyBorder="1" applyAlignment="1"/>
    <xf numFmtId="0" fontId="634" fillId="2" borderId="0" xfId="0" applyFont="1" applyBorder="1" applyAlignment="1">
      <alignment horizontal="center"/>
    </xf>
    <xf numFmtId="0" fontId="634" fillId="2" borderId="6" xfId="0" applyFont="1" applyBorder="1" applyAlignment="1">
      <alignment horizontal="center"/>
    </xf>
    <xf numFmtId="0" fontId="634" fillId="2" borderId="3" xfId="0" applyFont="1" applyBorder="1" applyAlignment="1">
      <alignment horizontal="center" wrapText="1"/>
    </xf>
    <xf numFmtId="0" fontId="634" fillId="2" borderId="5" xfId="0" applyFont="1" applyBorder="1" applyAlignment="1"/>
    <xf numFmtId="0" fontId="635" fillId="2" borderId="4" xfId="0" applyFont="1" applyBorder="1" applyAlignment="1"/>
    <xf numFmtId="0" fontId="635" fillId="2" borderId="0" xfId="0" applyFont="1" applyBorder="1" applyAlignment="1"/>
    <xf numFmtId="0" fontId="63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635" fillId="2" borderId="5" xfId="0" applyFont="1" applyBorder="1" applyAlignment="1"/>
    <xf numFmtId="0" fontId="636" fillId="2" borderId="4" xfId="0" applyFont="1" applyBorder="1"/>
    <xf numFmtId="0" fontId="636" fillId="2" borderId="0" xfId="0" applyFont="1" applyBorder="1"/>
    <xf numFmtId="0" fontId="636" fillId="2" borderId="0" xfId="0" applyFont="1" applyBorder="1" applyAlignment="1">
      <alignment horizontal="center"/>
    </xf>
    <xf numFmtId="0" fontId="636" fillId="2" borderId="7" xfId="0" applyFont="1" applyBorder="1"/>
    <xf numFmtId="0" fontId="636" fillId="2" borderId="5" xfId="0" applyFont="1" applyBorder="1"/>
    <xf numFmtId="0" fontId="637" fillId="2" borderId="4" xfId="0" applyFont="1" applyBorder="1"/>
    <xf numFmtId="0" fontId="637" fillId="2" borderId="0" xfId="0" applyFont="1" applyBorder="1"/>
    <xf numFmtId="0" fontId="63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637" fillId="2" borderId="5" xfId="0" applyFont="1" applyBorder="1"/>
    <xf numFmtId="0" fontId="638" fillId="2" borderId="4" xfId="0" applyFont="1" applyBorder="1"/>
    <xf numFmtId="0" fontId="638" fillId="2" borderId="0" xfId="0" applyFont="1" applyBorder="1"/>
    <xf numFmtId="0" fontId="63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638" fillId="2" borderId="5" xfId="0" applyFont="1" applyBorder="1"/>
    <xf numFmtId="0" fontId="639" fillId="2" borderId="4" xfId="0" applyFont="1" applyBorder="1" applyAlignment="1"/>
    <xf numFmtId="0" fontId="639" fillId="2" borderId="0" xfId="0" applyFont="1" applyBorder="1" applyAlignment="1"/>
    <xf numFmtId="0" fontId="63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639" fillId="2" borderId="7" xfId="0" applyFont="1" applyBorder="1" applyAlignment="1">
      <alignment horizontal="center" vertical="center"/>
    </xf>
    <xf numFmtId="2" fontId="639" fillId="2" borderId="5" xfId="0" applyNumberFormat="1" applyFont="1" applyBorder="1" applyAlignment="1">
      <alignment horizontal="center"/>
    </xf>
    <xf numFmtId="0" fontId="639" fillId="2" borderId="5" xfId="0" applyFont="1" applyBorder="1" applyAlignment="1"/>
    <xf numFmtId="1" fontId="8" fillId="2" borderId="8" xfId="0" applyNumberFormat="1" applyFont="1" applyBorder="1" applyAlignment="1">
      <alignment horizontal="center"/>
    </xf>
    <xf numFmtId="0" fontId="640" fillId="2" borderId="4" xfId="0" applyFont="1" applyBorder="1"/>
    <xf numFmtId="0" fontId="640" fillId="2" borderId="0" xfId="0" applyFont="1" applyBorder="1"/>
    <xf numFmtId="0" fontId="640" fillId="2" borderId="0" xfId="0" applyFont="1" applyBorder="1" applyAlignment="1">
      <alignment horizontal="center"/>
    </xf>
    <xf numFmtId="0" fontId="640" fillId="2" borderId="9" xfId="0" applyFont="1" applyBorder="1" applyAlignment="1">
      <alignment horizontal="center"/>
    </xf>
    <xf numFmtId="0" fontId="640" fillId="2" borderId="10" xfId="0" applyFont="1" applyBorder="1" applyAlignment="1">
      <alignment horizontal="center"/>
    </xf>
    <xf numFmtId="0" fontId="640" fillId="2" borderId="5" xfId="0" applyFont="1" applyBorder="1"/>
    <xf numFmtId="0" fontId="4" fillId="2" borderId="4" xfId="0" applyFont="1" applyBorder="1"/>
    <xf numFmtId="0" fontId="641" fillId="2" borderId="0" xfId="0" applyFont="1" applyBorder="1"/>
    <xf numFmtId="0" fontId="4" fillId="2" borderId="0" xfId="0" applyFont="1" applyBorder="1" applyAlignment="1">
      <alignment horizontal="center"/>
    </xf>
    <xf numFmtId="0" fontId="641" fillId="2" borderId="0" xfId="0" applyFont="1" applyBorder="1" applyAlignment="1">
      <alignment horizontal="center"/>
    </xf>
    <xf numFmtId="0" fontId="641" fillId="2" borderId="9" xfId="0" applyFont="1" applyBorder="1"/>
    <xf numFmtId="0" fontId="641" fillId="2" borderId="10" xfId="0" applyFont="1" applyBorder="1"/>
    <xf numFmtId="0" fontId="641" fillId="2" borderId="5" xfId="0" applyFont="1" applyBorder="1"/>
    <xf numFmtId="0" fontId="642" fillId="2" borderId="4" xfId="0" applyFont="1" applyBorder="1"/>
    <xf numFmtId="0" fontId="642" fillId="2" borderId="0" xfId="0" applyFont="1" applyBorder="1"/>
    <xf numFmtId="0" fontId="642" fillId="2" borderId="0" xfId="0" applyFont="1" applyBorder="1" applyAlignment="1">
      <alignment horizontal="center"/>
    </xf>
    <xf numFmtId="0" fontId="642" fillId="2" borderId="5" xfId="0" applyFont="1" applyBorder="1"/>
    <xf numFmtId="0" fontId="4" fillId="2" borderId="4" xfId="0" applyFont="1" applyBorder="1" applyAlignment="1"/>
    <xf numFmtId="0" fontId="643" fillId="2" borderId="0" xfId="0" applyFont="1" applyBorder="1" applyAlignment="1"/>
    <xf numFmtId="0" fontId="64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643" fillId="2" borderId="5" xfId="0" applyFont="1" applyBorder="1" applyAlignment="1"/>
    <xf numFmtId="0" fontId="645" fillId="2" borderId="4" xfId="0" applyFont="1" applyBorder="1" applyAlignment="1"/>
    <xf numFmtId="0" fontId="645" fillId="2" borderId="0" xfId="0" applyFont="1" applyBorder="1" applyAlignment="1"/>
    <xf numFmtId="0" fontId="645" fillId="2" borderId="0" xfId="0" applyFont="1" applyBorder="1" applyAlignment="1">
      <alignment horizontal="center"/>
    </xf>
    <xf numFmtId="0" fontId="644" fillId="2" borderId="0" xfId="0" applyFont="1" applyBorder="1" applyAlignment="1">
      <alignment horizontal="center"/>
    </xf>
    <xf numFmtId="0" fontId="645" fillId="2" borderId="5" xfId="0" applyFont="1" applyBorder="1" applyAlignment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646" fillId="2" borderId="0" xfId="0" applyFont="1" applyBorder="1" applyAlignment="1"/>
    <xf numFmtId="0" fontId="646" fillId="2" borderId="5" xfId="0" applyFont="1" applyBorder="1" applyAlignment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64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64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4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50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51" fillId="2" borderId="5" xfId="0" applyFont="1" applyBorder="1" applyAlignment="1"/>
    <xf numFmtId="1" fontId="65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652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65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65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5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56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57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5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6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6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62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6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6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6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6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67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68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6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7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7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7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7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7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7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7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7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7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7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7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67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80" fillId="2" borderId="5" xfId="0" applyFont="1" applyBorder="1"/>
    <xf numFmtId="0" fontId="4" fillId="2" borderId="4" xfId="0" applyFont="1" applyBorder="1"/>
    <xf numFmtId="0" fontId="681" fillId="2" borderId="0" xfId="0" applyFont="1" applyBorder="1"/>
    <xf numFmtId="0" fontId="681" fillId="2" borderId="0" xfId="0" applyFont="1" applyBorder="1" applyAlignment="1">
      <alignment horizontal="center"/>
    </xf>
    <xf numFmtId="1" fontId="681" fillId="2" borderId="0" xfId="0" applyNumberFormat="1" applyFont="1" applyBorder="1"/>
    <xf numFmtId="0" fontId="681" fillId="2" borderId="5" xfId="0" applyFont="1" applyBorder="1"/>
    <xf numFmtId="0" fontId="682" fillId="2" borderId="4" xfId="0" applyFont="1" applyBorder="1"/>
    <xf numFmtId="0" fontId="682" fillId="2" borderId="0" xfId="0" applyFont="1" applyBorder="1"/>
    <xf numFmtId="0" fontId="68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682" fillId="2" borderId="5" xfId="0" applyFont="1" applyBorder="1"/>
    <xf numFmtId="0" fontId="8" fillId="2" borderId="4" xfId="0" applyFont="1" applyBorder="1"/>
    <xf numFmtId="0" fontId="683" fillId="2" borderId="0" xfId="0" applyFont="1" applyBorder="1"/>
    <xf numFmtId="0" fontId="683" fillId="2" borderId="0" xfId="0" applyFont="1" applyBorder="1" applyAlignment="1">
      <alignment horizontal="center"/>
    </xf>
    <xf numFmtId="1" fontId="68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683" fillId="2" borderId="5" xfId="0" applyFont="1" applyBorder="1"/>
    <xf numFmtId="0" fontId="684" fillId="2" borderId="4" xfId="0" applyFont="1" applyBorder="1" applyAlignment="1">
      <alignment horizontal="center"/>
    </xf>
    <xf numFmtId="0" fontId="684" fillId="2" borderId="0" xfId="0" applyFont="1" applyBorder="1" applyAlignment="1">
      <alignment horizontal="center"/>
    </xf>
    <xf numFmtId="0" fontId="684" fillId="2" borderId="0" xfId="0" applyFont="1" applyBorder="1"/>
    <xf numFmtId="0" fontId="684" fillId="2" borderId="5" xfId="0" applyFont="1" applyBorder="1"/>
    <xf numFmtId="0" fontId="8" fillId="2" borderId="4" xfId="0" applyFont="1" applyBorder="1"/>
    <xf numFmtId="0" fontId="685" fillId="2" borderId="0" xfId="0" applyFont="1" applyBorder="1"/>
    <xf numFmtId="0" fontId="685" fillId="2" borderId="0" xfId="0" applyFont="1" applyBorder="1" applyAlignment="1">
      <alignment horizontal="center"/>
    </xf>
    <xf numFmtId="1" fontId="68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685" fillId="2" borderId="5" xfId="0" applyFont="1" applyBorder="1"/>
    <xf numFmtId="0" fontId="686" fillId="2" borderId="4" xfId="0" applyFont="1" applyBorder="1"/>
    <xf numFmtId="0" fontId="686" fillId="2" borderId="0" xfId="0" applyFont="1" applyBorder="1"/>
    <xf numFmtId="0" fontId="686" fillId="2" borderId="0" xfId="0" applyFont="1" applyBorder="1" applyAlignment="1">
      <alignment horizontal="center"/>
    </xf>
    <xf numFmtId="1" fontId="686" fillId="2" borderId="0" xfId="0" applyNumberFormat="1" applyFont="1" applyBorder="1"/>
    <xf numFmtId="0" fontId="686" fillId="2" borderId="5" xfId="0" applyFont="1" applyBorder="1"/>
    <xf numFmtId="0" fontId="687" fillId="2" borderId="4" xfId="0" applyFont="1" applyBorder="1"/>
    <xf numFmtId="0" fontId="687" fillId="2" borderId="0" xfId="0" applyFont="1" applyBorder="1"/>
    <xf numFmtId="0" fontId="687" fillId="2" borderId="0" xfId="0" applyFont="1" applyBorder="1" applyAlignment="1">
      <alignment horizontal="center"/>
    </xf>
    <xf numFmtId="1" fontId="687" fillId="2" borderId="0" xfId="0" applyNumberFormat="1" applyFont="1" applyBorder="1"/>
    <xf numFmtId="0" fontId="687" fillId="2" borderId="5" xfId="0" applyFont="1" applyBorder="1"/>
    <xf numFmtId="0" fontId="688" fillId="2" borderId="4" xfId="0" applyFont="1" applyBorder="1"/>
    <xf numFmtId="0" fontId="688" fillId="2" borderId="0" xfId="0" applyFont="1" applyBorder="1"/>
    <xf numFmtId="0" fontId="688" fillId="2" borderId="0" xfId="0" applyFont="1" applyBorder="1" applyAlignment="1">
      <alignment horizontal="center"/>
    </xf>
    <xf numFmtId="1" fontId="688" fillId="2" borderId="0" xfId="0" applyNumberFormat="1" applyFont="1" applyBorder="1"/>
    <xf numFmtId="0" fontId="688" fillId="2" borderId="5" xfId="0" applyFont="1" applyBorder="1"/>
    <xf numFmtId="0" fontId="689" fillId="2" borderId="11" xfId="0" applyFont="1" applyBorder="1"/>
    <xf numFmtId="0" fontId="689" fillId="2" borderId="12" xfId="0" applyFont="1" applyBorder="1"/>
    <xf numFmtId="0" fontId="689" fillId="2" borderId="12" xfId="0" applyFont="1" applyBorder="1" applyAlignment="1">
      <alignment horizontal="center"/>
    </xf>
    <xf numFmtId="1" fontId="689" fillId="2" borderId="12" xfId="0" applyNumberFormat="1" applyFont="1" applyBorder="1"/>
    <xf numFmtId="0" fontId="689" fillId="2" borderId="10" xfId="0" applyFont="1" applyBorder="1"/>
    <xf numFmtId="1" fontId="69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691" fillId="2" borderId="0" xfId="0" applyNumberFormat="1" applyFont="1"/>
    <xf numFmtId="1" fontId="692" fillId="2" borderId="0" xfId="0" applyNumberFormat="1" applyFont="1"/>
    <xf numFmtId="1" fontId="693" fillId="2" borderId="0" xfId="0" applyNumberFormat="1" applyFont="1" applyAlignment="1"/>
    <xf numFmtId="1" fontId="694" fillId="2" borderId="0" xfId="0" applyNumberFormat="1" applyFont="1"/>
    <xf numFmtId="1" fontId="695" fillId="2" borderId="0" xfId="0" applyNumberFormat="1" applyFont="1"/>
    <xf numFmtId="1" fontId="696" fillId="2" borderId="0" xfId="0" applyNumberFormat="1" applyFont="1"/>
    <xf numFmtId="1" fontId="697" fillId="2" borderId="0" xfId="0" applyNumberFormat="1" applyFont="1"/>
    <xf numFmtId="1" fontId="698" fillId="2" borderId="0" xfId="0" applyNumberFormat="1" applyFont="1"/>
    <xf numFmtId="1" fontId="699" fillId="2" borderId="0" xfId="0" applyNumberFormat="1" applyFont="1"/>
    <xf numFmtId="1" fontId="700" fillId="2" borderId="0" xfId="0" applyNumberFormat="1" applyFont="1"/>
    <xf numFmtId="1" fontId="701" fillId="2" borderId="0" xfId="0" applyNumberFormat="1" applyFont="1"/>
    <xf numFmtId="1" fontId="702" fillId="2" borderId="0" xfId="0" applyNumberFormat="1" applyFont="1" applyBorder="1" applyAlignment="1"/>
    <xf numFmtId="1" fontId="703" fillId="2" borderId="0" xfId="0" applyNumberFormat="1" applyFont="1"/>
    <xf numFmtId="1" fontId="704" fillId="2" borderId="0" xfId="0" applyNumberFormat="1" applyFont="1"/>
    <xf numFmtId="1" fontId="705" fillId="2" borderId="0" xfId="0" applyNumberFormat="1" applyFont="1"/>
    <xf numFmtId="1" fontId="706" fillId="2" borderId="0" xfId="0" applyNumberFormat="1" applyFont="1" applyBorder="1" applyAlignment="1"/>
    <xf numFmtId="1" fontId="707" fillId="2" borderId="0" xfId="0" applyNumberFormat="1" applyFont="1"/>
    <xf numFmtId="1" fontId="708" fillId="2" borderId="0" xfId="0" applyNumberFormat="1" applyFont="1"/>
    <xf numFmtId="1" fontId="709" fillId="2" borderId="0" xfId="0" applyNumberFormat="1" applyFont="1"/>
    <xf numFmtId="1" fontId="710" fillId="2" borderId="0" xfId="0" applyNumberFormat="1" applyFont="1"/>
    <xf numFmtId="1" fontId="711" fillId="2" borderId="0" xfId="0" applyNumberFormat="1" applyFont="1" applyFill="1" applyBorder="1" applyAlignment="1"/>
    <xf numFmtId="1" fontId="712" fillId="2" borderId="0" xfId="0" applyNumberFormat="1" applyFont="1"/>
    <xf numFmtId="0" fontId="712" fillId="2" borderId="0" xfId="0" applyFont="1"/>
    <xf numFmtId="1" fontId="713" fillId="2" borderId="0" xfId="0" applyNumberFormat="1" applyFont="1"/>
    <xf numFmtId="1" fontId="714" fillId="2" borderId="0" xfId="0" applyNumberFormat="1" applyFont="1"/>
    <xf numFmtId="1" fontId="71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716" fillId="2" borderId="1" xfId="0" applyFont="1" applyBorder="1"/>
    <xf numFmtId="0" fontId="716" fillId="2" borderId="2" xfId="0" applyFont="1" applyBorder="1"/>
    <xf numFmtId="0" fontId="716" fillId="2" borderId="2" xfId="0" applyFont="1" applyBorder="1" applyAlignment="1">
      <alignment horizontal="center"/>
    </xf>
    <xf numFmtId="0" fontId="71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71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71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719" fillId="2" borderId="0" xfId="0" applyFont="1" applyBorder="1" applyAlignment="1">
      <alignment horizontal="left"/>
    </xf>
    <xf numFmtId="0" fontId="719" fillId="2" borderId="0" xfId="0" applyFont="1" applyBorder="1"/>
    <xf numFmtId="0" fontId="719" fillId="2" borderId="5" xfId="0" applyFont="1" applyBorder="1"/>
    <xf numFmtId="0" fontId="4" fillId="2" borderId="4" xfId="0" applyFont="1" applyBorder="1"/>
    <xf numFmtId="0" fontId="720" fillId="2" borderId="0" xfId="0" applyFont="1" applyBorder="1"/>
    <xf numFmtId="0" fontId="720" fillId="2" borderId="0" xfId="0" applyFont="1" applyBorder="1" applyAlignment="1">
      <alignment horizontal="center"/>
    </xf>
    <xf numFmtId="0" fontId="720" fillId="2" borderId="5" xfId="0" applyFont="1" applyBorder="1"/>
    <xf numFmtId="0" fontId="4" fillId="2" borderId="4" xfId="0" applyFont="1" applyBorder="1"/>
    <xf numFmtId="0" fontId="721" fillId="2" borderId="0" xfId="0" applyFont="1" applyBorder="1"/>
    <xf numFmtId="0" fontId="721" fillId="2" borderId="0" xfId="0" applyFont="1" applyBorder="1" applyAlignment="1">
      <alignment horizontal="center"/>
    </xf>
    <xf numFmtId="0" fontId="721" fillId="2" borderId="5" xfId="0" applyFont="1" applyBorder="1"/>
    <xf numFmtId="0" fontId="4" fillId="2" borderId="4" xfId="0" applyFont="1" applyFill="1" applyBorder="1" applyAlignment="1"/>
    <xf numFmtId="0" fontId="722" fillId="2" borderId="0" xfId="0" applyFont="1" applyFill="1" applyBorder="1" applyAlignment="1"/>
    <xf numFmtId="0" fontId="722" fillId="2" borderId="0" xfId="0" applyFont="1" applyFill="1" applyBorder="1" applyAlignment="1">
      <alignment horizontal="center"/>
    </xf>
    <xf numFmtId="0" fontId="722" fillId="2" borderId="5" xfId="0" applyFont="1" applyFill="1" applyBorder="1" applyAlignment="1"/>
    <xf numFmtId="0" fontId="4" fillId="2" borderId="4" xfId="0" applyFont="1" applyBorder="1"/>
    <xf numFmtId="0" fontId="723" fillId="2" borderId="0" xfId="0" applyFont="1" applyBorder="1"/>
    <xf numFmtId="0" fontId="723" fillId="2" borderId="0" xfId="0" applyFont="1" applyBorder="1" applyAlignment="1">
      <alignment horizontal="center"/>
    </xf>
    <xf numFmtId="0" fontId="723" fillId="2" borderId="5" xfId="0" applyFont="1" applyBorder="1"/>
    <xf numFmtId="0" fontId="4" fillId="2" borderId="4" xfId="0" applyFont="1" applyBorder="1"/>
    <xf numFmtId="0" fontId="724" fillId="2" borderId="0" xfId="0" applyFont="1" applyBorder="1"/>
    <xf numFmtId="0" fontId="724" fillId="2" borderId="0" xfId="0" applyFont="1" applyBorder="1" applyAlignment="1">
      <alignment horizontal="center"/>
    </xf>
    <xf numFmtId="0" fontId="724" fillId="2" borderId="5" xfId="0" applyFont="1" applyBorder="1"/>
    <xf numFmtId="0" fontId="4" fillId="2" borderId="4" xfId="0" applyFont="1" applyBorder="1"/>
    <xf numFmtId="0" fontId="725" fillId="2" borderId="0" xfId="0" applyFont="1" applyBorder="1"/>
    <xf numFmtId="0" fontId="725" fillId="2" borderId="0" xfId="0" applyFont="1" applyBorder="1" applyAlignment="1">
      <alignment horizontal="center"/>
    </xf>
    <xf numFmtId="0" fontId="725" fillId="2" borderId="5" xfId="0" applyFont="1" applyBorder="1"/>
    <xf numFmtId="0" fontId="4" fillId="2" borderId="4" xfId="0" applyFont="1" applyBorder="1"/>
    <xf numFmtId="0" fontId="726" fillId="2" borderId="0" xfId="0" applyFont="1" applyBorder="1"/>
    <xf numFmtId="0" fontId="72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726" fillId="2" borderId="5" xfId="0" applyFont="1" applyBorder="1"/>
    <xf numFmtId="0" fontId="4" fillId="2" borderId="4" xfId="0" applyFont="1" applyBorder="1"/>
    <xf numFmtId="0" fontId="727" fillId="2" borderId="0" xfId="0" applyFont="1" applyBorder="1"/>
    <xf numFmtId="0" fontId="727" fillId="2" borderId="0" xfId="0" applyFont="1" applyBorder="1" applyAlignment="1">
      <alignment horizontal="center"/>
    </xf>
    <xf numFmtId="0" fontId="4" fillId="2" borderId="0" xfId="0" applyFont="1" applyBorder="1"/>
    <xf numFmtId="0" fontId="727" fillId="2" borderId="5" xfId="0" applyFont="1" applyBorder="1"/>
    <xf numFmtId="0" fontId="4" fillId="2" borderId="4" xfId="0" applyFont="1" applyBorder="1"/>
    <xf numFmtId="0" fontId="728" fillId="2" borderId="0" xfId="0" applyFont="1" applyBorder="1"/>
    <xf numFmtId="0" fontId="728" fillId="2" borderId="0" xfId="0" applyFont="1" applyBorder="1" applyAlignment="1">
      <alignment horizontal="center"/>
    </xf>
    <xf numFmtId="0" fontId="728" fillId="2" borderId="5" xfId="0" applyFont="1" applyBorder="1"/>
    <xf numFmtId="0" fontId="4" fillId="2" borderId="4" xfId="0" applyFont="1" applyBorder="1"/>
    <xf numFmtId="0" fontId="729" fillId="2" borderId="0" xfId="0" applyFont="1" applyBorder="1"/>
    <xf numFmtId="0" fontId="729" fillId="2" borderId="0" xfId="0" applyFont="1" applyBorder="1" applyAlignment="1">
      <alignment horizontal="center"/>
    </xf>
    <xf numFmtId="0" fontId="729" fillId="2" borderId="6" xfId="0" applyFont="1" applyBorder="1" applyAlignment="1">
      <alignment horizontal="center"/>
    </xf>
    <xf numFmtId="0" fontId="729" fillId="2" borderId="3" xfId="0" applyFont="1" applyBorder="1" applyAlignment="1">
      <alignment horizontal="center" wrapText="1"/>
    </xf>
    <xf numFmtId="0" fontId="729" fillId="2" borderId="5" xfId="0" applyFont="1" applyBorder="1"/>
    <xf numFmtId="0" fontId="730" fillId="2" borderId="4" xfId="0" applyFont="1" applyBorder="1"/>
    <xf numFmtId="0" fontId="730" fillId="2" borderId="0" xfId="0" applyFont="1" applyBorder="1"/>
    <xf numFmtId="0" fontId="73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730" fillId="2" borderId="5" xfId="0" applyFont="1" applyBorder="1"/>
    <xf numFmtId="0" fontId="731" fillId="2" borderId="4" xfId="0" applyFont="1" applyBorder="1"/>
    <xf numFmtId="0" fontId="731" fillId="2" borderId="0" xfId="0" applyFont="1" applyBorder="1"/>
    <xf numFmtId="0" fontId="731" fillId="2" borderId="0" xfId="0" applyFont="1" applyBorder="1" applyAlignment="1">
      <alignment horizontal="center"/>
    </xf>
    <xf numFmtId="0" fontId="731" fillId="2" borderId="7" xfId="0" applyFont="1" applyBorder="1"/>
    <xf numFmtId="0" fontId="731" fillId="2" borderId="5" xfId="0" applyFont="1" applyBorder="1"/>
    <xf numFmtId="0" fontId="732" fillId="2" borderId="4" xfId="0" applyFont="1" applyBorder="1"/>
    <xf numFmtId="0" fontId="732" fillId="2" borderId="0" xfId="0" applyFont="1" applyBorder="1"/>
    <xf numFmtId="0" fontId="73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732" fillId="2" borderId="5" xfId="0" applyFont="1" applyBorder="1"/>
    <xf numFmtId="0" fontId="733" fillId="2" borderId="4" xfId="0" applyFont="1" applyBorder="1"/>
    <xf numFmtId="0" fontId="733" fillId="2" borderId="0" xfId="0" applyFont="1" applyBorder="1"/>
    <xf numFmtId="0" fontId="73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733" fillId="2" borderId="5" xfId="0" applyFont="1" applyBorder="1"/>
    <xf numFmtId="0" fontId="734" fillId="2" borderId="4" xfId="0" applyFont="1" applyBorder="1"/>
    <xf numFmtId="0" fontId="734" fillId="2" borderId="0" xfId="0" applyFont="1" applyBorder="1"/>
    <xf numFmtId="0" fontId="73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734" fillId="2" borderId="7" xfId="0" applyFont="1" applyBorder="1" applyAlignment="1">
      <alignment horizontal="center" vertical="center"/>
    </xf>
    <xf numFmtId="2" fontId="734" fillId="2" borderId="5" xfId="0" applyNumberFormat="1" applyFont="1" applyBorder="1" applyAlignment="1">
      <alignment horizontal="center"/>
    </xf>
    <xf numFmtId="0" fontId="73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735" fillId="2" borderId="4" xfId="0" applyNumberFormat="1" applyFont="1" applyBorder="1" applyAlignment="1"/>
    <xf numFmtId="0" fontId="735" fillId="2" borderId="0" xfId="0" applyNumberFormat="1" applyFont="1" applyBorder="1" applyAlignment="1"/>
    <xf numFmtId="0" fontId="735" fillId="2" borderId="0" xfId="0" applyNumberFormat="1" applyFont="1" applyBorder="1" applyAlignment="1">
      <alignment horizontal="center"/>
    </xf>
    <xf numFmtId="0" fontId="735" fillId="2" borderId="9" xfId="0" applyNumberFormat="1" applyFont="1" applyBorder="1" applyAlignment="1">
      <alignment horizontal="center"/>
    </xf>
    <xf numFmtId="0" fontId="735" fillId="2" borderId="10" xfId="0" applyNumberFormat="1" applyFont="1" applyBorder="1" applyAlignment="1">
      <alignment horizontal="center"/>
    </xf>
    <xf numFmtId="0" fontId="735" fillId="2" borderId="5" xfId="0" applyNumberFormat="1" applyFont="1" applyBorder="1" applyAlignment="1"/>
    <xf numFmtId="0" fontId="4" fillId="2" borderId="4" xfId="0" applyFont="1" applyBorder="1"/>
    <xf numFmtId="0" fontId="736" fillId="2" borderId="0" xfId="0" applyFont="1" applyBorder="1"/>
    <xf numFmtId="0" fontId="4" fillId="2" borderId="0" xfId="0" applyFont="1" applyBorder="1" applyAlignment="1">
      <alignment horizontal="center"/>
    </xf>
    <xf numFmtId="0" fontId="736" fillId="2" borderId="0" xfId="0" applyFont="1" applyBorder="1" applyAlignment="1">
      <alignment horizontal="center"/>
    </xf>
    <xf numFmtId="0" fontId="736" fillId="2" borderId="9" xfId="0" applyFont="1" applyBorder="1"/>
    <xf numFmtId="0" fontId="736" fillId="2" borderId="10" xfId="0" applyFont="1" applyBorder="1"/>
    <xf numFmtId="0" fontId="736" fillId="2" borderId="5" xfId="0" applyFont="1" applyBorder="1"/>
    <xf numFmtId="0" fontId="737" fillId="2" borderId="4" xfId="0" applyFont="1" applyBorder="1" applyAlignment="1"/>
    <xf numFmtId="0" fontId="737" fillId="2" borderId="0" xfId="0" applyFont="1" applyBorder="1" applyAlignment="1"/>
    <xf numFmtId="0" fontId="737" fillId="2" borderId="0" xfId="0" applyFont="1" applyBorder="1" applyAlignment="1">
      <alignment horizontal="center"/>
    </xf>
    <xf numFmtId="0" fontId="737" fillId="2" borderId="5" xfId="0" applyFont="1" applyBorder="1" applyAlignment="1"/>
    <xf numFmtId="0" fontId="4" fillId="2" borderId="4" xfId="0" applyFont="1" applyBorder="1"/>
    <xf numFmtId="0" fontId="738" fillId="2" borderId="0" xfId="0" applyFont="1" applyBorder="1"/>
    <xf numFmtId="0" fontId="73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738" fillId="2" borderId="5" xfId="0" applyFont="1" applyBorder="1"/>
    <xf numFmtId="0" fontId="740" fillId="2" borderId="4" xfId="0" applyFont="1" applyBorder="1"/>
    <xf numFmtId="0" fontId="740" fillId="2" borderId="0" xfId="0" applyFont="1" applyBorder="1"/>
    <xf numFmtId="0" fontId="740" fillId="2" borderId="0" xfId="0" applyFont="1" applyBorder="1" applyAlignment="1">
      <alignment horizontal="center"/>
    </xf>
    <xf numFmtId="0" fontId="739" fillId="2" borderId="0" xfId="0" applyFont="1" applyBorder="1" applyAlignment="1">
      <alignment horizontal="center"/>
    </xf>
    <xf numFmtId="0" fontId="74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741" fillId="2" borderId="0" xfId="0" applyFont="1" applyBorder="1"/>
    <xf numFmtId="0" fontId="74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74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74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4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4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46" fillId="2" borderId="5" xfId="0" applyFont="1" applyBorder="1"/>
    <xf numFmtId="1" fontId="74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747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747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74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74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50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51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5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5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5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5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5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5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5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6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6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6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6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6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65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6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6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6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6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7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7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7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7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77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75" fillId="2" borderId="5" xfId="0" applyFont="1" applyBorder="1"/>
    <xf numFmtId="0" fontId="4" fillId="2" borderId="4" xfId="0" applyFont="1" applyBorder="1"/>
    <xf numFmtId="0" fontId="776" fillId="2" borderId="0" xfId="0" applyFont="1" applyBorder="1"/>
    <xf numFmtId="0" fontId="776" fillId="2" borderId="0" xfId="0" applyFont="1" applyBorder="1" applyAlignment="1">
      <alignment horizontal="center"/>
    </xf>
    <xf numFmtId="1" fontId="776" fillId="2" borderId="0" xfId="0" applyNumberFormat="1" applyFont="1" applyBorder="1"/>
    <xf numFmtId="0" fontId="776" fillId="2" borderId="5" xfId="0" applyFont="1" applyBorder="1"/>
    <xf numFmtId="0" fontId="777" fillId="2" borderId="4" xfId="0" applyFont="1" applyBorder="1"/>
    <xf numFmtId="0" fontId="777" fillId="2" borderId="0" xfId="0" applyFont="1" applyBorder="1"/>
    <xf numFmtId="0" fontId="77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777" fillId="2" borderId="5" xfId="0" applyFont="1" applyBorder="1"/>
    <xf numFmtId="0" fontId="8" fillId="2" borderId="4" xfId="0" applyFont="1" applyBorder="1"/>
    <xf numFmtId="0" fontId="778" fillId="2" borderId="0" xfId="0" applyFont="1" applyBorder="1"/>
    <xf numFmtId="0" fontId="778" fillId="2" borderId="0" xfId="0" applyFont="1" applyBorder="1" applyAlignment="1">
      <alignment horizontal="center"/>
    </xf>
    <xf numFmtId="1" fontId="77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778" fillId="2" borderId="5" xfId="0" applyFont="1" applyBorder="1"/>
    <xf numFmtId="0" fontId="779" fillId="2" borderId="4" xfId="0" applyFont="1" applyBorder="1" applyAlignment="1">
      <alignment horizontal="center"/>
    </xf>
    <xf numFmtId="0" fontId="779" fillId="2" borderId="0" xfId="0" applyFont="1" applyBorder="1" applyAlignment="1">
      <alignment horizontal="center"/>
    </xf>
    <xf numFmtId="0" fontId="779" fillId="2" borderId="0" xfId="0" applyFont="1" applyBorder="1"/>
    <xf numFmtId="0" fontId="779" fillId="2" borderId="5" xfId="0" applyFont="1" applyBorder="1"/>
    <xf numFmtId="0" fontId="8" fillId="2" borderId="4" xfId="0" applyFont="1" applyBorder="1"/>
    <xf numFmtId="0" fontId="780" fillId="2" borderId="0" xfId="0" applyFont="1" applyBorder="1"/>
    <xf numFmtId="0" fontId="780" fillId="2" borderId="0" xfId="0" applyFont="1" applyBorder="1" applyAlignment="1">
      <alignment horizontal="center"/>
    </xf>
    <xf numFmtId="1" fontId="78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780" fillId="2" borderId="5" xfId="0" applyFont="1" applyBorder="1"/>
    <xf numFmtId="0" fontId="781" fillId="2" borderId="4" xfId="0" applyFont="1" applyBorder="1"/>
    <xf numFmtId="0" fontId="781" fillId="2" borderId="0" xfId="0" applyFont="1" applyBorder="1"/>
    <xf numFmtId="0" fontId="781" fillId="2" borderId="0" xfId="0" applyFont="1" applyBorder="1" applyAlignment="1">
      <alignment horizontal="center"/>
    </xf>
    <xf numFmtId="1" fontId="781" fillId="2" borderId="0" xfId="0" applyNumberFormat="1" applyFont="1" applyBorder="1"/>
    <xf numFmtId="0" fontId="781" fillId="2" borderId="5" xfId="0" applyFont="1" applyBorder="1"/>
    <xf numFmtId="0" fontId="782" fillId="2" borderId="4" xfId="0" applyFont="1" applyBorder="1"/>
    <xf numFmtId="0" fontId="782" fillId="2" borderId="0" xfId="0" applyFont="1" applyBorder="1"/>
    <xf numFmtId="0" fontId="782" fillId="2" borderId="0" xfId="0" applyFont="1" applyBorder="1" applyAlignment="1">
      <alignment horizontal="center"/>
    </xf>
    <xf numFmtId="1" fontId="782" fillId="2" borderId="0" xfId="0" applyNumberFormat="1" applyFont="1" applyBorder="1"/>
    <xf numFmtId="0" fontId="782" fillId="2" borderId="5" xfId="0" applyFont="1" applyBorder="1"/>
    <xf numFmtId="0" fontId="783" fillId="2" borderId="4" xfId="0" applyFont="1" applyBorder="1"/>
    <xf numFmtId="0" fontId="783" fillId="2" borderId="0" xfId="0" applyFont="1" applyBorder="1"/>
    <xf numFmtId="0" fontId="783" fillId="2" borderId="0" xfId="0" applyFont="1" applyBorder="1" applyAlignment="1">
      <alignment horizontal="center"/>
    </xf>
    <xf numFmtId="1" fontId="783" fillId="2" borderId="0" xfId="0" applyNumberFormat="1" applyFont="1" applyBorder="1"/>
    <xf numFmtId="0" fontId="783" fillId="2" borderId="5" xfId="0" applyFont="1" applyBorder="1"/>
    <xf numFmtId="0" fontId="784" fillId="2" borderId="11" xfId="0" applyFont="1" applyBorder="1"/>
    <xf numFmtId="0" fontId="784" fillId="2" borderId="12" xfId="0" applyFont="1" applyBorder="1"/>
    <xf numFmtId="0" fontId="784" fillId="2" borderId="12" xfId="0" applyFont="1" applyBorder="1" applyAlignment="1">
      <alignment horizontal="center"/>
    </xf>
    <xf numFmtId="1" fontId="784" fillId="2" borderId="12" xfId="0" applyNumberFormat="1" applyFont="1" applyBorder="1"/>
    <xf numFmtId="0" fontId="784" fillId="2" borderId="10" xfId="0" applyFont="1" applyBorder="1"/>
    <xf numFmtId="1" fontId="78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786" fillId="2" borderId="0" xfId="0" applyNumberFormat="1" applyFont="1"/>
    <xf numFmtId="1" fontId="787" fillId="2" borderId="0" xfId="0" applyNumberFormat="1" applyFont="1"/>
    <xf numFmtId="1" fontId="788" fillId="2" borderId="0" xfId="0" applyNumberFormat="1" applyFont="1"/>
    <xf numFmtId="1" fontId="789" fillId="2" borderId="0" xfId="0" applyNumberFormat="1" applyFont="1"/>
    <xf numFmtId="1" fontId="790" fillId="2" borderId="0" xfId="0" applyNumberFormat="1" applyFont="1"/>
    <xf numFmtId="1" fontId="791" fillId="2" borderId="0" xfId="0" applyNumberFormat="1" applyFont="1"/>
    <xf numFmtId="1" fontId="792" fillId="2" borderId="0" xfId="0" applyNumberFormat="1" applyFont="1"/>
    <xf numFmtId="1" fontId="793" fillId="2" borderId="0" xfId="0" applyNumberFormat="1" applyFont="1"/>
    <xf numFmtId="1" fontId="794" fillId="2" borderId="0" xfId="0" applyNumberFormat="1" applyFont="1"/>
    <xf numFmtId="1" fontId="795" fillId="2" borderId="0" xfId="0" applyNumberFormat="1" applyFont="1"/>
    <xf numFmtId="1" fontId="796" fillId="2" borderId="0" xfId="0" applyNumberFormat="1" applyFont="1"/>
    <xf numFmtId="1" fontId="797" fillId="2" borderId="0" xfId="0" applyNumberFormat="1" applyFont="1"/>
    <xf numFmtId="1" fontId="798" fillId="2" borderId="0" xfId="0" applyNumberFormat="1" applyFont="1"/>
    <xf numFmtId="1" fontId="799" fillId="2" borderId="0" xfId="0" applyNumberFormat="1" applyFont="1"/>
    <xf numFmtId="1" fontId="800" fillId="2" borderId="0" xfId="0" applyNumberFormat="1" applyFont="1"/>
    <xf numFmtId="1" fontId="801" fillId="2" borderId="0" xfId="0" applyNumberFormat="1" applyFont="1"/>
    <xf numFmtId="1" fontId="802" fillId="2" borderId="0" xfId="0" applyNumberFormat="1" applyFont="1"/>
    <xf numFmtId="1" fontId="803" fillId="2" borderId="0" xfId="0" applyNumberFormat="1" applyFont="1"/>
    <xf numFmtId="1" fontId="804" fillId="2" borderId="0" xfId="0" applyNumberFormat="1" applyFont="1"/>
    <xf numFmtId="1" fontId="805" fillId="2" borderId="0" xfId="0" applyNumberFormat="1" applyFont="1"/>
    <xf numFmtId="1" fontId="806" fillId="2" borderId="0" xfId="0" applyNumberFormat="1" applyFont="1"/>
    <xf numFmtId="1" fontId="807" fillId="2" borderId="0" xfId="0" applyNumberFormat="1" applyFont="1"/>
    <xf numFmtId="0" fontId="807" fillId="2" borderId="0" xfId="0" applyFont="1"/>
    <xf numFmtId="1" fontId="808" fillId="2" borderId="0" xfId="0" applyNumberFormat="1" applyFont="1"/>
    <xf numFmtId="1" fontId="809" fillId="2" borderId="0" xfId="0" applyNumberFormat="1" applyFont="1"/>
    <xf numFmtId="1" fontId="810" fillId="2" borderId="0" xfId="0" applyNumberFormat="1" applyFont="1" applyBorder="1" applyAlignme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811" fillId="2" borderId="1" xfId="0" applyFont="1" applyBorder="1"/>
    <xf numFmtId="0" fontId="811" fillId="2" borderId="2" xfId="0" applyFont="1" applyBorder="1"/>
    <xf numFmtId="0" fontId="811" fillId="2" borderId="2" xfId="0" applyFont="1" applyBorder="1" applyAlignment="1">
      <alignment horizontal="center"/>
    </xf>
    <xf numFmtId="0" fontId="81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81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81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814" fillId="2" borderId="0" xfId="0" applyFont="1" applyBorder="1" applyAlignment="1">
      <alignment horizontal="left"/>
    </xf>
    <xf numFmtId="0" fontId="814" fillId="2" borderId="0" xfId="0" applyFont="1" applyBorder="1"/>
    <xf numFmtId="0" fontId="814" fillId="2" borderId="5" xfId="0" applyFont="1" applyBorder="1"/>
    <xf numFmtId="0" fontId="4" fillId="2" borderId="4" xfId="0" applyFont="1" applyBorder="1"/>
    <xf numFmtId="0" fontId="815" fillId="2" borderId="0" xfId="0" applyFont="1" applyBorder="1"/>
    <xf numFmtId="0" fontId="815" fillId="2" borderId="0" xfId="0" applyFont="1" applyBorder="1" applyAlignment="1">
      <alignment horizontal="center"/>
    </xf>
    <xf numFmtId="0" fontId="815" fillId="2" borderId="5" xfId="0" applyFont="1" applyBorder="1"/>
    <xf numFmtId="0" fontId="4" fillId="2" borderId="4" xfId="0" applyFont="1" applyBorder="1"/>
    <xf numFmtId="0" fontId="816" fillId="2" borderId="0" xfId="0" applyFont="1" applyBorder="1"/>
    <xf numFmtId="0" fontId="816" fillId="2" borderId="0" xfId="0" applyFont="1" applyBorder="1" applyAlignment="1">
      <alignment horizontal="center"/>
    </xf>
    <xf numFmtId="0" fontId="816" fillId="2" borderId="5" xfId="0" applyFont="1" applyBorder="1"/>
    <xf numFmtId="0" fontId="4" fillId="2" borderId="4" xfId="0" applyFont="1" applyBorder="1"/>
    <xf numFmtId="0" fontId="817" fillId="2" borderId="0" xfId="0" applyFont="1" applyBorder="1"/>
    <xf numFmtId="0" fontId="817" fillId="2" borderId="0" xfId="0" applyFont="1" applyBorder="1" applyAlignment="1">
      <alignment horizontal="center"/>
    </xf>
    <xf numFmtId="0" fontId="817" fillId="2" borderId="5" xfId="0" applyFont="1" applyBorder="1"/>
    <xf numFmtId="0" fontId="4" fillId="2" borderId="4" xfId="0" applyFont="1" applyBorder="1"/>
    <xf numFmtId="0" fontId="818" fillId="2" borderId="0" xfId="0" applyFont="1" applyBorder="1"/>
    <xf numFmtId="0" fontId="818" fillId="2" borderId="0" xfId="0" applyFont="1" applyBorder="1" applyAlignment="1">
      <alignment horizontal="center"/>
    </xf>
    <xf numFmtId="0" fontId="818" fillId="2" borderId="5" xfId="0" applyFont="1" applyBorder="1"/>
    <xf numFmtId="0" fontId="4" fillId="2" borderId="4" xfId="0" applyFont="1" applyBorder="1"/>
    <xf numFmtId="0" fontId="819" fillId="2" borderId="0" xfId="0" applyFont="1" applyBorder="1"/>
    <xf numFmtId="0" fontId="819" fillId="2" borderId="0" xfId="0" applyFont="1" applyBorder="1" applyAlignment="1">
      <alignment horizontal="center"/>
    </xf>
    <xf numFmtId="0" fontId="819" fillId="2" borderId="5" xfId="0" applyFont="1" applyBorder="1"/>
    <xf numFmtId="0" fontId="4" fillId="2" borderId="4" xfId="0" applyFont="1" applyBorder="1"/>
    <xf numFmtId="0" fontId="820" fillId="2" borderId="0" xfId="0" applyFont="1" applyBorder="1"/>
    <xf numFmtId="0" fontId="820" fillId="2" borderId="0" xfId="0" applyFont="1" applyBorder="1" applyAlignment="1">
      <alignment horizontal="center"/>
    </xf>
    <xf numFmtId="0" fontId="820" fillId="2" borderId="5" xfId="0" applyFont="1" applyBorder="1"/>
    <xf numFmtId="0" fontId="4" fillId="2" borderId="4" xfId="0" applyFont="1" applyBorder="1"/>
    <xf numFmtId="0" fontId="821" fillId="2" borderId="0" xfId="0" applyFont="1" applyBorder="1"/>
    <xf numFmtId="0" fontId="82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821" fillId="2" borderId="5" xfId="0" applyFont="1" applyBorder="1"/>
    <xf numFmtId="0" fontId="4" fillId="2" borderId="4" xfId="0" applyFont="1" applyBorder="1"/>
    <xf numFmtId="0" fontId="822" fillId="2" borderId="0" xfId="0" applyFont="1" applyBorder="1"/>
    <xf numFmtId="0" fontId="822" fillId="2" borderId="0" xfId="0" applyFont="1" applyBorder="1" applyAlignment="1">
      <alignment horizontal="center"/>
    </xf>
    <xf numFmtId="0" fontId="4" fillId="2" borderId="0" xfId="0" applyFont="1" applyBorder="1"/>
    <xf numFmtId="0" fontId="822" fillId="2" borderId="5" xfId="0" applyFont="1" applyBorder="1"/>
    <xf numFmtId="0" fontId="4" fillId="2" borderId="4" xfId="0" applyFont="1" applyBorder="1"/>
    <xf numFmtId="0" fontId="823" fillId="2" borderId="0" xfId="0" applyFont="1" applyBorder="1"/>
    <xf numFmtId="0" fontId="823" fillId="2" borderId="0" xfId="0" applyFont="1" applyBorder="1" applyAlignment="1">
      <alignment horizontal="center"/>
    </xf>
    <xf numFmtId="0" fontId="823" fillId="2" borderId="5" xfId="0" applyFont="1" applyBorder="1"/>
    <xf numFmtId="0" fontId="4" fillId="2" borderId="4" xfId="0" applyFont="1" applyBorder="1"/>
    <xf numFmtId="0" fontId="824" fillId="2" borderId="0" xfId="0" applyFont="1" applyBorder="1"/>
    <xf numFmtId="0" fontId="824" fillId="2" borderId="0" xfId="0" applyFont="1" applyBorder="1" applyAlignment="1">
      <alignment horizontal="center"/>
    </xf>
    <xf numFmtId="0" fontId="824" fillId="2" borderId="6" xfId="0" applyFont="1" applyBorder="1" applyAlignment="1">
      <alignment horizontal="center"/>
    </xf>
    <xf numFmtId="0" fontId="824" fillId="2" borderId="3" xfId="0" applyFont="1" applyBorder="1" applyAlignment="1">
      <alignment horizontal="center" wrapText="1"/>
    </xf>
    <xf numFmtId="0" fontId="824" fillId="2" borderId="5" xfId="0" applyFont="1" applyBorder="1"/>
    <xf numFmtId="0" fontId="825" fillId="2" borderId="4" xfId="0" applyFont="1" applyBorder="1"/>
    <xf numFmtId="0" fontId="825" fillId="2" borderId="0" xfId="0" applyFont="1" applyBorder="1"/>
    <xf numFmtId="0" fontId="82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825" fillId="2" borderId="5" xfId="0" applyFont="1" applyBorder="1"/>
    <xf numFmtId="0" fontId="826" fillId="2" borderId="4" xfId="0" applyFont="1" applyBorder="1"/>
    <xf numFmtId="0" fontId="826" fillId="2" borderId="0" xfId="0" applyFont="1" applyBorder="1"/>
    <xf numFmtId="0" fontId="826" fillId="2" borderId="0" xfId="0" applyFont="1" applyBorder="1" applyAlignment="1">
      <alignment horizontal="center"/>
    </xf>
    <xf numFmtId="0" fontId="826" fillId="2" borderId="7" xfId="0" applyFont="1" applyBorder="1"/>
    <xf numFmtId="0" fontId="826" fillId="2" borderId="5" xfId="0" applyFont="1" applyBorder="1"/>
    <xf numFmtId="0" fontId="827" fillId="2" borderId="4" xfId="0" applyFont="1" applyBorder="1"/>
    <xf numFmtId="0" fontId="827" fillId="2" borderId="0" xfId="0" applyFont="1" applyBorder="1"/>
    <xf numFmtId="0" fontId="82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827" fillId="2" borderId="5" xfId="0" applyFont="1" applyBorder="1"/>
    <xf numFmtId="0" fontId="828" fillId="2" borderId="4" xfId="0" applyNumberFormat="1" applyFont="1" applyBorder="1" applyAlignment="1"/>
    <xf numFmtId="0" fontId="828" fillId="2" borderId="0" xfId="0" applyNumberFormat="1" applyFont="1" applyBorder="1" applyAlignment="1"/>
    <xf numFmtId="0" fontId="828" fillId="2" borderId="0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 wrapText="1"/>
    </xf>
    <xf numFmtId="0" fontId="828" fillId="2" borderId="5" xfId="0" applyNumberFormat="1" applyFont="1" applyBorder="1" applyAlignment="1"/>
    <xf numFmtId="0" fontId="829" fillId="2" borderId="4" xfId="0" applyFont="1" applyBorder="1"/>
    <xf numFmtId="0" fontId="829" fillId="2" borderId="0" xfId="0" applyFont="1" applyBorder="1"/>
    <xf numFmtId="0" fontId="82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829" fillId="2" borderId="7" xfId="0" applyFont="1" applyBorder="1" applyAlignment="1">
      <alignment horizontal="center" vertical="center"/>
    </xf>
    <xf numFmtId="2" fontId="829" fillId="2" borderId="5" xfId="0" applyNumberFormat="1" applyFont="1" applyBorder="1" applyAlignment="1">
      <alignment horizontal="center"/>
    </xf>
    <xf numFmtId="0" fontId="82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830" fillId="2" borderId="4" xfId="0" applyFont="1" applyBorder="1"/>
    <xf numFmtId="0" fontId="830" fillId="2" borderId="0" xfId="0" applyFont="1" applyBorder="1"/>
    <xf numFmtId="0" fontId="830" fillId="2" borderId="0" xfId="0" applyFont="1" applyBorder="1" applyAlignment="1">
      <alignment horizontal="center"/>
    </xf>
    <xf numFmtId="0" fontId="830" fillId="2" borderId="9" xfId="0" applyFont="1" applyBorder="1" applyAlignment="1">
      <alignment horizontal="center"/>
    </xf>
    <xf numFmtId="0" fontId="830" fillId="2" borderId="10" xfId="0" applyFont="1" applyBorder="1" applyAlignment="1">
      <alignment horizontal="center"/>
    </xf>
    <xf numFmtId="0" fontId="830" fillId="2" borderId="5" xfId="0" applyFont="1" applyBorder="1"/>
    <xf numFmtId="0" fontId="4" fillId="2" borderId="4" xfId="0" applyFont="1" applyBorder="1"/>
    <xf numFmtId="0" fontId="831" fillId="2" borderId="0" xfId="0" applyFont="1" applyBorder="1"/>
    <xf numFmtId="0" fontId="4" fillId="2" borderId="0" xfId="0" applyFont="1" applyBorder="1" applyAlignment="1">
      <alignment horizontal="center"/>
    </xf>
    <xf numFmtId="0" fontId="831" fillId="2" borderId="0" xfId="0" applyFont="1" applyBorder="1" applyAlignment="1">
      <alignment horizontal="center"/>
    </xf>
    <xf numFmtId="0" fontId="831" fillId="2" borderId="9" xfId="0" applyFont="1" applyBorder="1"/>
    <xf numFmtId="0" fontId="831" fillId="2" borderId="10" xfId="0" applyFont="1" applyBorder="1"/>
    <xf numFmtId="0" fontId="831" fillId="2" borderId="5" xfId="0" applyFont="1" applyBorder="1"/>
    <xf numFmtId="0" fontId="832" fillId="2" borderId="4" xfId="0" applyFont="1" applyBorder="1"/>
    <xf numFmtId="0" fontId="832" fillId="2" borderId="0" xfId="0" applyFont="1" applyBorder="1"/>
    <xf numFmtId="0" fontId="832" fillId="2" borderId="0" xfId="0" applyFont="1" applyBorder="1" applyAlignment="1">
      <alignment horizontal="center"/>
    </xf>
    <xf numFmtId="0" fontId="832" fillId="2" borderId="5" xfId="0" applyFont="1" applyBorder="1"/>
    <xf numFmtId="0" fontId="4" fillId="2" borderId="4" xfId="0" applyFont="1" applyBorder="1"/>
    <xf numFmtId="0" fontId="833" fillId="2" borderId="0" xfId="0" applyFont="1" applyBorder="1"/>
    <xf numFmtId="0" fontId="83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833" fillId="2" borderId="5" xfId="0" applyFont="1" applyBorder="1"/>
    <xf numFmtId="0" fontId="835" fillId="2" borderId="4" xfId="0" applyFont="1" applyBorder="1"/>
    <xf numFmtId="0" fontId="835" fillId="2" borderId="0" xfId="0" applyFont="1" applyBorder="1"/>
    <xf numFmtId="0" fontId="835" fillId="2" borderId="0" xfId="0" applyFont="1" applyBorder="1" applyAlignment="1">
      <alignment horizontal="center"/>
    </xf>
    <xf numFmtId="0" fontId="834" fillId="2" borderId="0" xfId="0" applyFont="1" applyBorder="1" applyAlignment="1">
      <alignment horizontal="center"/>
    </xf>
    <xf numFmtId="0" fontId="83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836" fillId="2" borderId="0" xfId="0" applyFont="1" applyBorder="1"/>
    <xf numFmtId="0" fontId="83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83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83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3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4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841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41" fillId="2" borderId="5" xfId="0" applyFont="1" applyFill="1" applyBorder="1" applyAlignment="1"/>
    <xf numFmtId="1" fontId="841" fillId="2" borderId="0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42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43" fillId="2" borderId="5" xfId="0" applyNumberFormat="1" applyFont="1" applyBorder="1" applyAlignment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844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44" fillId="2" borderId="5" xfId="0" applyNumberFormat="1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45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4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47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4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4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5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5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5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5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5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5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5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5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5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859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59" fillId="2" borderId="5" xfId="0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60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6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6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6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6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6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6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6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6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6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70" fillId="2" borderId="5" xfId="0" applyFont="1" applyBorder="1"/>
    <xf numFmtId="0" fontId="4" fillId="2" borderId="4" xfId="0" applyNumberFormat="1" applyFont="1" applyBorder="1" applyAlignment="1"/>
    <xf numFmtId="0" fontId="871" fillId="2" borderId="0" xfId="0" applyNumberFormat="1" applyFont="1" applyBorder="1" applyAlignment="1"/>
    <xf numFmtId="0" fontId="871" fillId="2" borderId="0" xfId="0" applyNumberFormat="1" applyFont="1" applyBorder="1" applyAlignment="1">
      <alignment horizontal="center"/>
    </xf>
    <xf numFmtId="1" fontId="871" fillId="2" borderId="0" xfId="0" applyNumberFormat="1" applyFont="1" applyBorder="1" applyAlignment="1"/>
    <xf numFmtId="0" fontId="871" fillId="2" borderId="5" xfId="0" applyNumberFormat="1" applyFont="1" applyBorder="1" applyAlignment="1"/>
    <xf numFmtId="0" fontId="872" fillId="2" borderId="4" xfId="0" applyFont="1" applyBorder="1"/>
    <xf numFmtId="0" fontId="872" fillId="2" borderId="0" xfId="0" applyFont="1" applyBorder="1"/>
    <xf numFmtId="0" fontId="87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872" fillId="2" borderId="5" xfId="0" applyFont="1" applyBorder="1"/>
    <xf numFmtId="0" fontId="8" fillId="2" borderId="4" xfId="0" applyFont="1" applyBorder="1"/>
    <xf numFmtId="0" fontId="873" fillId="2" borderId="0" xfId="0" applyFont="1" applyBorder="1"/>
    <xf numFmtId="0" fontId="873" fillId="2" borderId="0" xfId="0" applyFont="1" applyBorder="1" applyAlignment="1">
      <alignment horizontal="center"/>
    </xf>
    <xf numFmtId="1" fontId="87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873" fillId="2" borderId="5" xfId="0" applyFont="1" applyBorder="1"/>
    <xf numFmtId="0" fontId="874" fillId="2" borderId="4" xfId="0" applyFont="1" applyBorder="1" applyAlignment="1">
      <alignment horizontal="center"/>
    </xf>
    <xf numFmtId="0" fontId="874" fillId="2" borderId="0" xfId="0" applyFont="1" applyBorder="1" applyAlignment="1">
      <alignment horizontal="center"/>
    </xf>
    <xf numFmtId="0" fontId="874" fillId="2" borderId="0" xfId="0" applyFont="1" applyBorder="1"/>
    <xf numFmtId="0" fontId="874" fillId="2" borderId="5" xfId="0" applyFont="1" applyBorder="1"/>
    <xf numFmtId="0" fontId="8" fillId="2" borderId="4" xfId="0" applyFont="1" applyBorder="1"/>
    <xf numFmtId="0" fontId="875" fillId="2" borderId="0" xfId="0" applyFont="1" applyBorder="1"/>
    <xf numFmtId="0" fontId="875" fillId="2" borderId="0" xfId="0" applyFont="1" applyBorder="1" applyAlignment="1">
      <alignment horizontal="center"/>
    </xf>
    <xf numFmtId="1" fontId="87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875" fillId="2" borderId="5" xfId="0" applyFont="1" applyBorder="1"/>
    <xf numFmtId="0" fontId="876" fillId="2" borderId="4" xfId="0" applyFont="1" applyBorder="1"/>
    <xf numFmtId="0" fontId="876" fillId="2" borderId="0" xfId="0" applyFont="1" applyBorder="1"/>
    <xf numFmtId="0" fontId="876" fillId="2" borderId="0" xfId="0" applyFont="1" applyBorder="1" applyAlignment="1">
      <alignment horizontal="center"/>
    </xf>
    <xf numFmtId="1" fontId="876" fillId="2" borderId="0" xfId="0" applyNumberFormat="1" applyFont="1" applyBorder="1"/>
    <xf numFmtId="0" fontId="876" fillId="2" borderId="5" xfId="0" applyFont="1" applyBorder="1"/>
    <xf numFmtId="0" fontId="877" fillId="2" borderId="4" xfId="0" applyFont="1" applyBorder="1"/>
    <xf numFmtId="0" fontId="877" fillId="2" borderId="0" xfId="0" applyFont="1" applyBorder="1"/>
    <xf numFmtId="0" fontId="877" fillId="2" borderId="0" xfId="0" applyFont="1" applyBorder="1" applyAlignment="1">
      <alignment horizontal="center"/>
    </xf>
    <xf numFmtId="1" fontId="877" fillId="2" borderId="0" xfId="0" applyNumberFormat="1" applyFont="1" applyBorder="1"/>
    <xf numFmtId="0" fontId="877" fillId="2" borderId="5" xfId="0" applyFont="1" applyBorder="1"/>
    <xf numFmtId="0" fontId="878" fillId="2" borderId="4" xfId="0" applyFont="1" applyBorder="1"/>
    <xf numFmtId="0" fontId="878" fillId="2" borderId="0" xfId="0" applyFont="1" applyBorder="1"/>
    <xf numFmtId="0" fontId="878" fillId="2" borderId="0" xfId="0" applyFont="1" applyBorder="1" applyAlignment="1">
      <alignment horizontal="center"/>
    </xf>
    <xf numFmtId="1" fontId="878" fillId="2" borderId="0" xfId="0" applyNumberFormat="1" applyFont="1" applyBorder="1"/>
    <xf numFmtId="0" fontId="878" fillId="2" borderId="5" xfId="0" applyFont="1" applyBorder="1"/>
    <xf numFmtId="0" fontId="879" fillId="2" borderId="11" xfId="0" applyFont="1" applyBorder="1"/>
    <xf numFmtId="0" fontId="879" fillId="2" borderId="12" xfId="0" applyFont="1" applyBorder="1"/>
    <xf numFmtId="0" fontId="879" fillId="2" borderId="12" xfId="0" applyFont="1" applyBorder="1" applyAlignment="1">
      <alignment horizontal="center"/>
    </xf>
    <xf numFmtId="1" fontId="879" fillId="2" borderId="12" xfId="0" applyNumberFormat="1" applyFont="1" applyBorder="1"/>
    <xf numFmtId="0" fontId="879" fillId="2" borderId="10" xfId="0" applyFont="1" applyBorder="1"/>
    <xf numFmtId="1" fontId="88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881" fillId="2" borderId="0" xfId="0" applyNumberFormat="1" applyFont="1"/>
    <xf numFmtId="1" fontId="882" fillId="2" borderId="0" xfId="0" applyNumberFormat="1" applyFont="1"/>
    <xf numFmtId="1" fontId="883" fillId="2" borderId="0" xfId="0" applyNumberFormat="1" applyFont="1"/>
    <xf numFmtId="1" fontId="884" fillId="2" borderId="0" xfId="0" applyNumberFormat="1" applyFont="1"/>
    <xf numFmtId="1" fontId="885" fillId="2" borderId="0" xfId="0" applyNumberFormat="1" applyFont="1"/>
    <xf numFmtId="1" fontId="886" fillId="2" borderId="0" xfId="0" applyNumberFormat="1" applyFont="1"/>
    <xf numFmtId="1" fontId="887" fillId="2" borderId="0" xfId="0" applyNumberFormat="1" applyFont="1"/>
    <xf numFmtId="1" fontId="888" fillId="2" borderId="0" xfId="0" applyNumberFormat="1" applyFont="1"/>
    <xf numFmtId="1" fontId="889" fillId="2" borderId="0" xfId="0" applyNumberFormat="1" applyFont="1"/>
    <xf numFmtId="1" fontId="890" fillId="2" borderId="0" xfId="0" applyNumberFormat="1" applyFont="1"/>
    <xf numFmtId="1" fontId="891" fillId="2" borderId="0" xfId="0" applyNumberFormat="1" applyFont="1"/>
    <xf numFmtId="1" fontId="892" fillId="2" borderId="0" xfId="0" applyNumberFormat="1" applyFont="1"/>
    <xf numFmtId="1" fontId="893" fillId="2" borderId="0" xfId="0" applyNumberFormat="1" applyFont="1"/>
    <xf numFmtId="1" fontId="894" fillId="2" borderId="0" xfId="0" applyNumberFormat="1" applyFont="1"/>
    <xf numFmtId="1" fontId="895" fillId="2" borderId="0" xfId="0" applyNumberFormat="1" applyFont="1"/>
    <xf numFmtId="1" fontId="896" fillId="2" borderId="0" xfId="0" applyNumberFormat="1" applyFont="1"/>
    <xf numFmtId="1" fontId="897" fillId="2" borderId="0" xfId="0" applyNumberFormat="1" applyFont="1"/>
    <xf numFmtId="1" fontId="898" fillId="2" borderId="0" xfId="0" applyNumberFormat="1" applyFont="1"/>
    <xf numFmtId="1" fontId="899" fillId="2" borderId="0" xfId="0" applyNumberFormat="1" applyFont="1"/>
    <xf numFmtId="1" fontId="900" fillId="2" borderId="0" xfId="0" applyNumberFormat="1" applyFont="1"/>
    <xf numFmtId="1" fontId="901" fillId="2" borderId="0" xfId="0" applyNumberFormat="1" applyFont="1"/>
    <xf numFmtId="1" fontId="902" fillId="2" borderId="0" xfId="0" applyNumberFormat="1" applyFont="1"/>
    <xf numFmtId="0" fontId="902" fillId="2" borderId="0" xfId="0" applyFont="1"/>
    <xf numFmtId="1" fontId="903" fillId="2" borderId="0" xfId="0" applyNumberFormat="1" applyFont="1"/>
    <xf numFmtId="1" fontId="904" fillId="2" borderId="0" xfId="0" applyNumberFormat="1" applyFont="1"/>
    <xf numFmtId="1" fontId="905" fillId="2" borderId="0" xfId="0" applyNumberFormat="1" applyFont="1" applyBorder="1" applyAlignme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906" fillId="2" borderId="1" xfId="0" applyFont="1" applyBorder="1"/>
    <xf numFmtId="0" fontId="906" fillId="2" borderId="2" xfId="0" applyFont="1" applyBorder="1"/>
    <xf numFmtId="0" fontId="906" fillId="2" borderId="2" xfId="0" applyFont="1" applyBorder="1" applyAlignment="1">
      <alignment horizontal="center"/>
    </xf>
    <xf numFmtId="0" fontId="90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90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90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909" fillId="2" borderId="0" xfId="0" applyFont="1" applyBorder="1" applyAlignment="1">
      <alignment horizontal="left"/>
    </xf>
    <xf numFmtId="0" fontId="909" fillId="2" borderId="0" xfId="0" applyFont="1" applyBorder="1"/>
    <xf numFmtId="0" fontId="909" fillId="2" borderId="5" xfId="0" applyFont="1" applyBorder="1"/>
    <xf numFmtId="0" fontId="4" fillId="2" borderId="4" xfId="0" applyFont="1" applyBorder="1"/>
    <xf numFmtId="0" fontId="910" fillId="2" borderId="0" xfId="0" applyFont="1" applyBorder="1"/>
    <xf numFmtId="0" fontId="910" fillId="2" borderId="0" xfId="0" applyFont="1" applyBorder="1" applyAlignment="1">
      <alignment horizontal="center"/>
    </xf>
    <xf numFmtId="0" fontId="910" fillId="2" borderId="5" xfId="0" applyFont="1" applyBorder="1"/>
    <xf numFmtId="0" fontId="4" fillId="2" borderId="4" xfId="0" applyFont="1" applyBorder="1"/>
    <xf numFmtId="0" fontId="911" fillId="2" borderId="0" xfId="0" applyFont="1" applyBorder="1"/>
    <xf numFmtId="0" fontId="911" fillId="2" borderId="0" xfId="0" applyFont="1" applyBorder="1" applyAlignment="1">
      <alignment horizontal="center"/>
    </xf>
    <xf numFmtId="0" fontId="911" fillId="2" borderId="5" xfId="0" applyFont="1" applyBorder="1"/>
    <xf numFmtId="0" fontId="4" fillId="2" borderId="4" xfId="0" applyFont="1" applyBorder="1"/>
    <xf numFmtId="0" fontId="912" fillId="2" borderId="0" xfId="0" applyFont="1" applyBorder="1"/>
    <xf numFmtId="0" fontId="912" fillId="2" borderId="0" xfId="0" applyFont="1" applyBorder="1" applyAlignment="1">
      <alignment horizontal="center"/>
    </xf>
    <xf numFmtId="0" fontId="912" fillId="2" borderId="5" xfId="0" applyFont="1" applyBorder="1"/>
    <xf numFmtId="0" fontId="4" fillId="2" borderId="4" xfId="0" applyFont="1" applyBorder="1"/>
    <xf numFmtId="0" fontId="913" fillId="2" borderId="0" xfId="0" applyFont="1" applyBorder="1"/>
    <xf numFmtId="0" fontId="913" fillId="2" borderId="0" xfId="0" applyFont="1" applyBorder="1" applyAlignment="1">
      <alignment horizontal="center"/>
    </xf>
    <xf numFmtId="0" fontId="913" fillId="2" borderId="5" xfId="0" applyFont="1" applyBorder="1"/>
    <xf numFmtId="0" fontId="4" fillId="2" borderId="4" xfId="0" applyFont="1" applyBorder="1"/>
    <xf numFmtId="0" fontId="914" fillId="2" borderId="0" xfId="0" applyFont="1" applyBorder="1"/>
    <xf numFmtId="0" fontId="914" fillId="2" borderId="0" xfId="0" applyFont="1" applyBorder="1" applyAlignment="1">
      <alignment horizontal="center"/>
    </xf>
    <xf numFmtId="0" fontId="914" fillId="2" borderId="5" xfId="0" applyFont="1" applyBorder="1"/>
    <xf numFmtId="0" fontId="4" fillId="2" borderId="4" xfId="0" applyFont="1" applyBorder="1"/>
    <xf numFmtId="0" fontId="915" fillId="2" borderId="0" xfId="0" applyFont="1" applyBorder="1"/>
    <xf numFmtId="0" fontId="915" fillId="2" borderId="0" xfId="0" applyFont="1" applyBorder="1" applyAlignment="1">
      <alignment horizontal="center"/>
    </xf>
    <xf numFmtId="0" fontId="915" fillId="2" borderId="5" xfId="0" applyFont="1" applyBorder="1"/>
    <xf numFmtId="0" fontId="4" fillId="2" borderId="4" xfId="0" applyFont="1" applyBorder="1"/>
    <xf numFmtId="0" fontId="916" fillId="2" borderId="0" xfId="0" applyFont="1" applyBorder="1"/>
    <xf numFmtId="0" fontId="91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916" fillId="2" borderId="5" xfId="0" applyFont="1" applyBorder="1"/>
    <xf numFmtId="0" fontId="4" fillId="2" borderId="4" xfId="0" applyFont="1" applyBorder="1"/>
    <xf numFmtId="0" fontId="917" fillId="2" borderId="0" xfId="0" applyFont="1" applyBorder="1"/>
    <xf numFmtId="0" fontId="917" fillId="2" borderId="0" xfId="0" applyFont="1" applyBorder="1" applyAlignment="1">
      <alignment horizontal="center"/>
    </xf>
    <xf numFmtId="0" fontId="4" fillId="2" borderId="0" xfId="0" applyFont="1" applyBorder="1"/>
    <xf numFmtId="0" fontId="917" fillId="2" borderId="5" xfId="0" applyFont="1" applyBorder="1"/>
    <xf numFmtId="0" fontId="4" fillId="2" borderId="4" xfId="0" applyFont="1" applyBorder="1"/>
    <xf numFmtId="0" fontId="918" fillId="2" borderId="0" xfId="0" applyFont="1" applyBorder="1"/>
    <xf numFmtId="0" fontId="918" fillId="2" borderId="0" xfId="0" applyFont="1" applyBorder="1" applyAlignment="1">
      <alignment horizontal="center"/>
    </xf>
    <xf numFmtId="0" fontId="918" fillId="2" borderId="5" xfId="0" applyFont="1" applyBorder="1"/>
    <xf numFmtId="0" fontId="4" fillId="2" borderId="4" xfId="0" applyFont="1" applyBorder="1"/>
    <xf numFmtId="0" fontId="919" fillId="2" borderId="0" xfId="0" applyFont="1" applyBorder="1"/>
    <xf numFmtId="0" fontId="919" fillId="2" borderId="0" xfId="0" applyFont="1" applyBorder="1" applyAlignment="1">
      <alignment horizontal="center"/>
    </xf>
    <xf numFmtId="0" fontId="919" fillId="2" borderId="6" xfId="0" applyFont="1" applyBorder="1" applyAlignment="1">
      <alignment horizontal="center"/>
    </xf>
    <xf numFmtId="0" fontId="919" fillId="2" borderId="3" xfId="0" applyFont="1" applyBorder="1" applyAlignment="1">
      <alignment horizontal="center" wrapText="1"/>
    </xf>
    <xf numFmtId="0" fontId="919" fillId="2" borderId="5" xfId="0" applyFont="1" applyBorder="1"/>
    <xf numFmtId="0" fontId="920" fillId="2" borderId="4" xfId="0" applyFont="1" applyBorder="1"/>
    <xf numFmtId="0" fontId="920" fillId="2" borderId="0" xfId="0" applyFont="1" applyBorder="1"/>
    <xf numFmtId="0" fontId="92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920" fillId="2" borderId="5" xfId="0" applyFont="1" applyBorder="1"/>
    <xf numFmtId="0" fontId="921" fillId="2" borderId="4" xfId="0" applyFont="1" applyBorder="1"/>
    <xf numFmtId="0" fontId="921" fillId="2" borderId="0" xfId="0" applyFont="1" applyBorder="1"/>
    <xf numFmtId="0" fontId="921" fillId="2" borderId="0" xfId="0" applyFont="1" applyBorder="1" applyAlignment="1">
      <alignment horizontal="center"/>
    </xf>
    <xf numFmtId="0" fontId="921" fillId="2" borderId="7" xfId="0" applyFont="1" applyBorder="1"/>
    <xf numFmtId="0" fontId="921" fillId="2" borderId="5" xfId="0" applyFont="1" applyBorder="1"/>
    <xf numFmtId="0" fontId="922" fillId="2" borderId="4" xfId="0" applyFont="1" applyBorder="1"/>
    <xf numFmtId="0" fontId="922" fillId="2" borderId="0" xfId="0" applyFont="1" applyBorder="1"/>
    <xf numFmtId="0" fontId="92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922" fillId="2" borderId="5" xfId="0" applyFont="1" applyBorder="1"/>
    <xf numFmtId="0" fontId="923" fillId="2" borderId="4" xfId="0" applyFont="1" applyBorder="1" applyAlignment="1"/>
    <xf numFmtId="0" fontId="923" fillId="2" borderId="0" xfId="0" applyFont="1" applyBorder="1" applyAlignment="1"/>
    <xf numFmtId="0" fontId="92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923" fillId="2" borderId="5" xfId="0" applyFont="1" applyBorder="1" applyAlignment="1"/>
    <xf numFmtId="0" fontId="924" fillId="2" borderId="4" xfId="0" applyFont="1" applyBorder="1"/>
    <xf numFmtId="0" fontId="924" fillId="2" borderId="0" xfId="0" applyFont="1" applyBorder="1"/>
    <xf numFmtId="0" fontId="92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924" fillId="2" borderId="7" xfId="0" applyFont="1" applyBorder="1" applyAlignment="1">
      <alignment horizontal="center" vertical="center"/>
    </xf>
    <xf numFmtId="2" fontId="924" fillId="2" borderId="5" xfId="0" applyNumberFormat="1" applyFont="1" applyBorder="1" applyAlignment="1">
      <alignment horizontal="center"/>
    </xf>
    <xf numFmtId="0" fontId="92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925" fillId="2" borderId="4" xfId="0" applyFont="1" applyBorder="1"/>
    <xf numFmtId="0" fontId="925" fillId="2" borderId="0" xfId="0" applyFont="1" applyBorder="1"/>
    <xf numFmtId="0" fontId="925" fillId="2" borderId="0" xfId="0" applyFont="1" applyBorder="1" applyAlignment="1">
      <alignment horizontal="center"/>
    </xf>
    <xf numFmtId="0" fontId="925" fillId="2" borderId="9" xfId="0" applyFont="1" applyBorder="1" applyAlignment="1">
      <alignment horizontal="center"/>
    </xf>
    <xf numFmtId="0" fontId="925" fillId="2" borderId="10" xfId="0" applyFont="1" applyBorder="1" applyAlignment="1">
      <alignment horizontal="center"/>
    </xf>
    <xf numFmtId="0" fontId="925" fillId="2" borderId="5" xfId="0" applyFont="1" applyBorder="1"/>
    <xf numFmtId="0" fontId="4" fillId="2" borderId="4" xfId="0" applyFont="1" applyBorder="1"/>
    <xf numFmtId="0" fontId="926" fillId="2" borderId="0" xfId="0" applyFont="1" applyBorder="1"/>
    <xf numFmtId="0" fontId="4" fillId="2" borderId="0" xfId="0" applyFont="1" applyBorder="1" applyAlignment="1">
      <alignment horizontal="center"/>
    </xf>
    <xf numFmtId="0" fontId="926" fillId="2" borderId="0" xfId="0" applyFont="1" applyBorder="1" applyAlignment="1">
      <alignment horizontal="center"/>
    </xf>
    <xf numFmtId="0" fontId="926" fillId="2" borderId="9" xfId="0" applyFont="1" applyBorder="1"/>
    <xf numFmtId="0" fontId="926" fillId="2" borderId="10" xfId="0" applyFont="1" applyBorder="1"/>
    <xf numFmtId="0" fontId="926" fillId="2" borderId="5" xfId="0" applyFont="1" applyBorder="1"/>
    <xf numFmtId="0" fontId="927" fillId="2" borderId="4" xfId="0" applyFont="1" applyBorder="1"/>
    <xf numFmtId="0" fontId="927" fillId="2" borderId="0" xfId="0" applyFont="1" applyBorder="1"/>
    <xf numFmtId="0" fontId="927" fillId="2" borderId="0" xfId="0" applyFont="1" applyBorder="1" applyAlignment="1">
      <alignment horizontal="center"/>
    </xf>
    <xf numFmtId="0" fontId="927" fillId="2" borderId="5" xfId="0" applyFont="1" applyBorder="1"/>
    <xf numFmtId="0" fontId="4" fillId="2" borderId="4" xfId="0" applyFont="1" applyBorder="1"/>
    <xf numFmtId="0" fontId="928" fillId="2" borderId="0" xfId="0" applyFont="1" applyBorder="1"/>
    <xf numFmtId="0" fontId="92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928" fillId="2" borderId="5" xfId="0" applyFont="1" applyBorder="1"/>
    <xf numFmtId="0" fontId="930" fillId="2" borderId="4" xfId="0" applyFont="1" applyBorder="1"/>
    <xf numFmtId="0" fontId="930" fillId="2" borderId="0" xfId="0" applyFont="1" applyBorder="1"/>
    <xf numFmtId="0" fontId="930" fillId="2" borderId="0" xfId="0" applyFont="1" applyBorder="1" applyAlignment="1">
      <alignment horizontal="center"/>
    </xf>
    <xf numFmtId="0" fontId="929" fillId="2" borderId="0" xfId="0" applyFont="1" applyBorder="1" applyAlignment="1">
      <alignment horizontal="center"/>
    </xf>
    <xf numFmtId="0" fontId="93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931" fillId="2" borderId="0" xfId="0" applyFont="1" applyBorder="1"/>
    <xf numFmtId="0" fontId="93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93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93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3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3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3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3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36" fillId="2" borderId="5" xfId="0" applyFont="1" applyBorder="1"/>
    <xf numFmtId="1" fontId="93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3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937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3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938" fillId="2" borderId="5" xfId="0" applyNumberFormat="1" applyFont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93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40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4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4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4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4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4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4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4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4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4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4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5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5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5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5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54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5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5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5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5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6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6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6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6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96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65" fillId="2" borderId="5" xfId="0" applyFont="1" applyBorder="1"/>
    <xf numFmtId="0" fontId="4" fillId="2" borderId="4" xfId="7" applyFont="1" applyFill="1" applyBorder="1"/>
    <xf numFmtId="0" fontId="966" fillId="2" borderId="0" xfId="7" applyFont="1" applyFill="1" applyBorder="1"/>
    <xf numFmtId="0" fontId="966" fillId="2" borderId="0" xfId="7" applyFont="1" applyFill="1" applyBorder="1" applyAlignment="1">
      <alignment horizontal="center"/>
    </xf>
    <xf numFmtId="1" fontId="966" fillId="2" borderId="0" xfId="7" applyNumberFormat="1" applyFont="1" applyFill="1" applyBorder="1"/>
    <xf numFmtId="0" fontId="966" fillId="2" borderId="5" xfId="7" applyFont="1" applyFill="1" applyBorder="1"/>
    <xf numFmtId="0" fontId="967" fillId="2" borderId="4" xfId="0" applyFont="1" applyBorder="1"/>
    <xf numFmtId="0" fontId="967" fillId="2" borderId="0" xfId="0" applyFont="1" applyBorder="1"/>
    <xf numFmtId="0" fontId="96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967" fillId="2" borderId="5" xfId="0" applyFont="1" applyBorder="1"/>
    <xf numFmtId="0" fontId="8" fillId="2" borderId="4" xfId="0" applyFont="1" applyBorder="1"/>
    <xf numFmtId="0" fontId="968" fillId="2" borderId="0" xfId="0" applyFont="1" applyBorder="1"/>
    <xf numFmtId="0" fontId="968" fillId="2" borderId="0" xfId="0" applyFont="1" applyBorder="1" applyAlignment="1">
      <alignment horizontal="center"/>
    </xf>
    <xf numFmtId="1" fontId="96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968" fillId="2" borderId="5" xfId="0" applyFont="1" applyBorder="1"/>
    <xf numFmtId="0" fontId="969" fillId="2" borderId="4" xfId="0" applyFont="1" applyBorder="1" applyAlignment="1">
      <alignment horizontal="center"/>
    </xf>
    <xf numFmtId="0" fontId="969" fillId="2" borderId="0" xfId="0" applyFont="1" applyBorder="1" applyAlignment="1">
      <alignment horizontal="center"/>
    </xf>
    <xf numFmtId="0" fontId="969" fillId="2" borderId="0" xfId="0" applyFont="1" applyBorder="1"/>
    <xf numFmtId="0" fontId="969" fillId="2" borderId="5" xfId="0" applyFont="1" applyBorder="1"/>
    <xf numFmtId="0" fontId="8" fillId="2" borderId="4" xfId="0" applyFont="1" applyBorder="1"/>
    <xf numFmtId="0" fontId="970" fillId="2" borderId="0" xfId="0" applyFont="1" applyBorder="1"/>
    <xf numFmtId="0" fontId="970" fillId="2" borderId="0" xfId="0" applyFont="1" applyBorder="1" applyAlignment="1">
      <alignment horizontal="center"/>
    </xf>
    <xf numFmtId="1" fontId="97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970" fillId="2" borderId="5" xfId="0" applyFont="1" applyBorder="1"/>
    <xf numFmtId="0" fontId="971" fillId="2" borderId="4" xfId="0" applyFont="1" applyBorder="1"/>
    <xf numFmtId="0" fontId="971" fillId="2" borderId="0" xfId="0" applyFont="1" applyBorder="1"/>
    <xf numFmtId="0" fontId="971" fillId="2" borderId="0" xfId="0" applyFont="1" applyBorder="1" applyAlignment="1">
      <alignment horizontal="center"/>
    </xf>
    <xf numFmtId="1" fontId="971" fillId="2" borderId="0" xfId="0" applyNumberFormat="1" applyFont="1" applyBorder="1"/>
    <xf numFmtId="0" fontId="971" fillId="2" borderId="5" xfId="0" applyFont="1" applyBorder="1"/>
    <xf numFmtId="0" fontId="972" fillId="2" borderId="4" xfId="0" applyFont="1" applyBorder="1"/>
    <xf numFmtId="0" fontId="972" fillId="2" borderId="0" xfId="0" applyFont="1" applyBorder="1"/>
    <xf numFmtId="0" fontId="972" fillId="2" borderId="0" xfId="0" applyFont="1" applyBorder="1" applyAlignment="1">
      <alignment horizontal="center"/>
    </xf>
    <xf numFmtId="1" fontId="972" fillId="2" borderId="0" xfId="0" applyNumberFormat="1" applyFont="1" applyBorder="1"/>
    <xf numFmtId="0" fontId="972" fillId="2" borderId="5" xfId="0" applyFont="1" applyBorder="1"/>
    <xf numFmtId="0" fontId="973" fillId="2" borderId="4" xfId="0" applyFont="1" applyBorder="1"/>
    <xf numFmtId="0" fontId="973" fillId="2" borderId="0" xfId="0" applyFont="1" applyBorder="1"/>
    <xf numFmtId="0" fontId="973" fillId="2" borderId="0" xfId="0" applyFont="1" applyBorder="1" applyAlignment="1">
      <alignment horizontal="center"/>
    </xf>
    <xf numFmtId="1" fontId="973" fillId="2" borderId="0" xfId="0" applyNumberFormat="1" applyFont="1" applyBorder="1"/>
    <xf numFmtId="0" fontId="973" fillId="2" borderId="5" xfId="0" applyFont="1" applyBorder="1"/>
    <xf numFmtId="0" fontId="974" fillId="2" borderId="11" xfId="0" applyFont="1" applyBorder="1"/>
    <xf numFmtId="0" fontId="974" fillId="2" borderId="12" xfId="0" applyFont="1" applyBorder="1"/>
    <xf numFmtId="0" fontId="974" fillId="2" borderId="12" xfId="0" applyFont="1" applyBorder="1" applyAlignment="1">
      <alignment horizontal="center"/>
    </xf>
    <xf numFmtId="1" fontId="974" fillId="2" borderId="12" xfId="0" applyNumberFormat="1" applyFont="1" applyBorder="1"/>
    <xf numFmtId="0" fontId="974" fillId="2" borderId="10" xfId="0" applyFont="1" applyBorder="1"/>
    <xf numFmtId="1" fontId="97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976" fillId="2" borderId="0" xfId="0" applyNumberFormat="1" applyFont="1"/>
    <xf numFmtId="1" fontId="977" fillId="2" borderId="0" xfId="0" applyNumberFormat="1" applyFont="1"/>
    <xf numFmtId="1" fontId="978" fillId="2" borderId="0" xfId="0" applyNumberFormat="1" applyFont="1"/>
    <xf numFmtId="1" fontId="979" fillId="2" borderId="0" xfId="0" applyNumberFormat="1" applyFont="1"/>
    <xf numFmtId="1" fontId="980" fillId="2" borderId="0" xfId="0" applyNumberFormat="1" applyFont="1"/>
    <xf numFmtId="1" fontId="981" fillId="2" borderId="0" xfId="0" applyNumberFormat="1" applyFont="1"/>
    <xf numFmtId="1" fontId="982" fillId="2" borderId="0" xfId="0" applyNumberFormat="1" applyFont="1"/>
    <xf numFmtId="1" fontId="983" fillId="2" borderId="0" xfId="0" applyNumberFormat="1" applyFont="1"/>
    <xf numFmtId="1" fontId="984" fillId="2" borderId="0" xfId="0" applyNumberFormat="1" applyFont="1"/>
    <xf numFmtId="1" fontId="985" fillId="2" borderId="0" xfId="0" applyNumberFormat="1" applyFont="1"/>
    <xf numFmtId="1" fontId="986" fillId="2" borderId="0" xfId="0" applyNumberFormat="1" applyFont="1"/>
    <xf numFmtId="1" fontId="987" fillId="2" borderId="0" xfId="0" applyNumberFormat="1" applyFont="1"/>
    <xf numFmtId="1" fontId="988" fillId="2" borderId="0" xfId="0" applyNumberFormat="1" applyFont="1"/>
    <xf numFmtId="1" fontId="989" fillId="2" borderId="0" xfId="0" applyNumberFormat="1" applyFont="1"/>
    <xf numFmtId="1" fontId="990" fillId="2" borderId="0" xfId="0" applyNumberFormat="1" applyFont="1"/>
    <xf numFmtId="1" fontId="991" fillId="2" borderId="0" xfId="0" applyNumberFormat="1" applyFont="1"/>
    <xf numFmtId="1" fontId="992" fillId="2" borderId="0" xfId="0" applyNumberFormat="1" applyFont="1"/>
    <xf numFmtId="1" fontId="993" fillId="2" borderId="0" xfId="0" applyNumberFormat="1" applyFont="1"/>
    <xf numFmtId="1" fontId="994" fillId="2" borderId="0" xfId="0" applyNumberFormat="1" applyFont="1"/>
    <xf numFmtId="1" fontId="995" fillId="2" borderId="0" xfId="0" applyNumberFormat="1" applyFont="1"/>
    <xf numFmtId="1" fontId="996" fillId="2" borderId="0" xfId="0" applyNumberFormat="1" applyFont="1"/>
    <xf numFmtId="1" fontId="997" fillId="2" borderId="0" xfId="0" applyNumberFormat="1" applyFont="1"/>
    <xf numFmtId="0" fontId="997" fillId="2" borderId="0" xfId="0" applyFont="1"/>
    <xf numFmtId="1" fontId="998" fillId="2" borderId="0" xfId="0" applyNumberFormat="1" applyFont="1"/>
    <xf numFmtId="1" fontId="999" fillId="2" borderId="0" xfId="0" applyNumberFormat="1" applyFont="1"/>
    <xf numFmtId="1" fontId="1000" fillId="2" borderId="0" xfId="21" applyNumberFormat="1" applyFont="1" applyFill="1" applyBorder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001" fillId="2" borderId="0" xfId="0" applyFont="1" applyAlignment="1">
      <alignment horizontal="left"/>
    </xf>
    <xf numFmtId="0" fontId="0" fillId="2" borderId="0" xfId="0" applyAlignment="1">
      <alignment horizontal="left"/>
    </xf>
    <xf numFmtId="0" fontId="105" fillId="2" borderId="0" xfId="1" applyAlignment="1">
      <alignment horizontal="left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0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0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0" fillId="2" borderId="5" xfId="0" applyFont="1" applyBorder="1" applyAlignment="1"/>
    <xf numFmtId="0" fontId="4" fillId="2" borderId="4" xfId="0" applyFont="1" applyBorder="1"/>
    <xf numFmtId="0" fontId="0" fillId="2" borderId="0" xfId="0" applyFont="1" applyBorder="1"/>
    <xf numFmtId="0" fontId="0" fillId="2" borderId="0" xfId="0" applyFont="1" applyBorder="1" applyAlignment="1">
      <alignment horizontal="center"/>
    </xf>
    <xf numFmtId="1" fontId="0" fillId="2" borderId="0" xfId="0" applyNumberFormat="1" applyFont="1" applyBorder="1"/>
    <xf numFmtId="0" fontId="0" fillId="2" borderId="5" xfId="0" applyFont="1" applyBorder="1"/>
    <xf numFmtId="0" fontId="0" fillId="2" borderId="4" xfId="0" applyFont="1" applyBorder="1"/>
    <xf numFmtId="0" fontId="0" fillId="2" borderId="0" xfId="0" applyFont="1" applyBorder="1"/>
    <xf numFmtId="0" fontId="0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0" fillId="2" borderId="5" xfId="0" applyFont="1" applyBorder="1"/>
    <xf numFmtId="0" fontId="8" fillId="2" borderId="4" xfId="0" applyFont="1" applyBorder="1" applyAlignment="1"/>
    <xf numFmtId="0" fontId="0" fillId="2" borderId="0" xfId="0" applyFont="1" applyBorder="1" applyAlignment="1"/>
    <xf numFmtId="0" fontId="0" fillId="2" borderId="0" xfId="0" applyFont="1" applyBorder="1" applyAlignment="1">
      <alignment horizontal="center"/>
    </xf>
    <xf numFmtId="1" fontId="0" fillId="2" borderId="0" xfId="0" applyNumberFormat="1" applyFont="1" applyBorder="1" applyAlignment="1"/>
    <xf numFmtId="1" fontId="5" fillId="3" borderId="0" xfId="0" applyNumberFormat="1" applyFont="1" applyFill="1" applyBorder="1" applyAlignment="1">
      <alignment horizontal="center"/>
    </xf>
    <xf numFmtId="0" fontId="0" fillId="2" borderId="5" xfId="0" applyFont="1" applyBorder="1" applyAlignment="1"/>
    <xf numFmtId="0" fontId="0" fillId="2" borderId="4" xfId="0" applyFont="1" applyBorder="1" applyAlignment="1">
      <alignment horizontal="center"/>
    </xf>
    <xf numFmtId="0" fontId="0" fillId="2" borderId="0" xfId="0" applyFont="1" applyBorder="1" applyAlignment="1">
      <alignment horizontal="center"/>
    </xf>
    <xf numFmtId="0" fontId="0" fillId="2" borderId="0" xfId="0" applyFont="1" applyBorder="1"/>
    <xf numFmtId="0" fontId="0" fillId="2" borderId="5" xfId="0" applyFont="1" applyBorder="1"/>
    <xf numFmtId="0" fontId="0" fillId="2" borderId="4" xfId="0" applyFont="1" applyBorder="1" applyAlignment="1"/>
    <xf numFmtId="0" fontId="0" fillId="2" borderId="0" xfId="0" applyFont="1" applyBorder="1" applyAlignment="1"/>
    <xf numFmtId="0" fontId="0" fillId="2" borderId="0" xfId="0" applyFont="1" applyBorder="1" applyAlignment="1">
      <alignment horizontal="center"/>
    </xf>
    <xf numFmtId="1" fontId="0" fillId="2" borderId="0" xfId="0" applyNumberFormat="1" applyFont="1" applyBorder="1" applyAlignment="1"/>
    <xf numFmtId="0" fontId="0" fillId="2" borderId="5" xfId="0" applyFont="1" applyBorder="1" applyAlignment="1"/>
    <xf numFmtId="0" fontId="0" fillId="2" borderId="11" xfId="0" applyFont="1" applyBorder="1"/>
    <xf numFmtId="0" fontId="0" fillId="2" borderId="12" xfId="0" applyFont="1" applyBorder="1"/>
    <xf numFmtId="0" fontId="0" fillId="2" borderId="12" xfId="0" applyFont="1" applyBorder="1" applyAlignment="1">
      <alignment horizontal="center"/>
    </xf>
    <xf numFmtId="1" fontId="0" fillId="2" borderId="12" xfId="0" applyNumberFormat="1" applyFont="1" applyBorder="1"/>
    <xf numFmtId="0" fontId="0" fillId="2" borderId="10" xfId="0" applyFont="1" applyBorder="1"/>
    <xf numFmtId="1" fontId="0" fillId="2" borderId="0" xfId="0" applyNumberFormat="1" applyFont="1" applyBorder="1"/>
    <xf numFmtId="1" fontId="0" fillId="2" borderId="0" xfId="0" applyNumberFormat="1" applyFont="1" applyBorder="1"/>
    <xf numFmtId="1" fontId="0" fillId="2" borderId="0" xfId="0" applyNumberFormat="1" applyFont="1" applyBorder="1"/>
    <xf numFmtId="1" fontId="0" fillId="2" borderId="0" xfId="0" applyNumberFormat="1" applyFont="1" applyBorder="1" applyAlignment="1"/>
    <xf numFmtId="1" fontId="0" fillId="2" borderId="0" xfId="0" applyNumberFormat="1" applyFont="1" applyBorder="1" applyAlignment="1"/>
    <xf numFmtId="1" fontId="0" fillId="2" borderId="0" xfId="0" applyNumberFormat="1" applyFont="1" applyBorder="1"/>
    <xf numFmtId="1" fontId="0" fillId="2" borderId="0" xfId="0" applyNumberFormat="1" applyFont="1" applyBorder="1"/>
    <xf numFmtId="1" fontId="0" fillId="2" borderId="0" xfId="0" applyNumberFormat="1" applyFont="1"/>
    <xf numFmtId="0" fontId="0" fillId="2" borderId="0" xfId="0" applyFont="1"/>
    <xf numFmtId="1" fontId="0" fillId="2" borderId="0" xfId="0" applyNumberFormat="1" applyFont="1" applyBorder="1"/>
    <xf numFmtId="1" fontId="0" fillId="2" borderId="0" xfId="0" applyNumberFormat="1" applyFont="1" applyBorder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0" fillId="2" borderId="5" xfId="0" applyFont="1" applyBorder="1" applyAlignment="1"/>
    <xf numFmtId="0" fontId="4" fillId="2" borderId="4" xfId="0" applyFont="1" applyBorder="1" applyAlignment="1"/>
    <xf numFmtId="0" fontId="0" fillId="2" borderId="0" xfId="0" applyFont="1" applyBorder="1" applyAlignment="1"/>
    <xf numFmtId="0" fontId="0" fillId="2" borderId="0" xfId="0" applyFont="1" applyBorder="1" applyAlignment="1">
      <alignment horizontal="center"/>
    </xf>
    <xf numFmtId="0" fontId="0" fillId="2" borderId="5" xfId="0" applyFont="1" applyBorder="1" applyAlignment="1"/>
    <xf numFmtId="0" fontId="4" fillId="2" borderId="4" xfId="0" applyFont="1" applyBorder="1"/>
    <xf numFmtId="0" fontId="0" fillId="2" borderId="0" xfId="0" applyFont="1" applyBorder="1"/>
    <xf numFmtId="0" fontId="0" fillId="2" borderId="0" xfId="0" applyFont="1" applyBorder="1" applyAlignment="1">
      <alignment horizontal="center"/>
    </xf>
    <xf numFmtId="0" fontId="4" fillId="2" borderId="0" xfId="0" applyFont="1" applyBorder="1"/>
    <xf numFmtId="0" fontId="0" fillId="2" borderId="5" xfId="0" applyFont="1" applyBorder="1"/>
    <xf numFmtId="0" fontId="4" fillId="2" borderId="4" xfId="0" applyNumberFormat="1" applyFont="1" applyBorder="1" applyAlignment="1"/>
    <xf numFmtId="0" fontId="0" fillId="2" borderId="0" xfId="0" applyNumberFormat="1" applyFont="1" applyBorder="1" applyAlignment="1"/>
    <xf numFmtId="0" fontId="0" fillId="2" borderId="0" xfId="0" applyNumberFormat="1" applyFont="1" applyBorder="1" applyAlignment="1">
      <alignment horizontal="center"/>
    </xf>
    <xf numFmtId="0" fontId="0" fillId="2" borderId="6" xfId="0" applyNumberFormat="1" applyFont="1" applyBorder="1" applyAlignment="1">
      <alignment horizontal="center"/>
    </xf>
    <xf numFmtId="0" fontId="0" fillId="2" borderId="3" xfId="0" applyNumberFormat="1" applyFont="1" applyBorder="1" applyAlignment="1">
      <alignment horizontal="center" wrapText="1"/>
    </xf>
    <xf numFmtId="0" fontId="0" fillId="2" borderId="5" xfId="0" applyNumberFormat="1" applyFont="1" applyBorder="1" applyAlignment="1"/>
    <xf numFmtId="0" fontId="0" fillId="2" borderId="4" xfId="0" applyNumberFormat="1" applyFont="1" applyBorder="1" applyAlignment="1"/>
    <xf numFmtId="0" fontId="0" fillId="2" borderId="0" xfId="0" applyNumberFormat="1" applyFont="1" applyBorder="1" applyAlignment="1"/>
    <xf numFmtId="0" fontId="0" fillId="2" borderId="0" xfId="0" applyNumberFormat="1" applyFont="1" applyBorder="1" applyAlignment="1">
      <alignment horizontal="center"/>
    </xf>
    <xf numFmtId="0" fontId="0" fillId="2" borderId="7" xfId="0" applyNumberFormat="1" applyFont="1" applyBorder="1" applyAlignment="1"/>
    <xf numFmtId="0" fontId="0" fillId="2" borderId="5" xfId="0" applyNumberFormat="1" applyFont="1" applyBorder="1" applyAlignment="1"/>
    <xf numFmtId="0" fontId="0" fillId="2" borderId="4" xfId="0" applyFont="1" applyBorder="1"/>
    <xf numFmtId="0" fontId="0" fillId="2" borderId="0" xfId="0" applyFont="1" applyBorder="1"/>
    <xf numFmtId="0" fontId="0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0" fillId="2" borderId="5" xfId="0" applyFont="1" applyBorder="1"/>
    <xf numFmtId="0" fontId="0" fillId="2" borderId="4" xfId="0" applyNumberFormat="1" applyFont="1" applyBorder="1" applyAlignment="1"/>
    <xf numFmtId="0" fontId="0" fillId="2" borderId="0" xfId="0" applyNumberFormat="1" applyFont="1" applyBorder="1" applyAlignment="1"/>
    <xf numFmtId="0" fontId="0" fillId="2" borderId="0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 wrapText="1"/>
    </xf>
    <xf numFmtId="0" fontId="0" fillId="2" borderId="5" xfId="0" applyNumberFormat="1" applyFont="1" applyBorder="1" applyAlignment="1"/>
    <xf numFmtId="0" fontId="0" fillId="2" borderId="4" xfId="0" applyFont="1" applyBorder="1"/>
    <xf numFmtId="0" fontId="0" fillId="2" borderId="0" xfId="0" applyFont="1" applyBorder="1"/>
    <xf numFmtId="0" fontId="0" fillId="2" borderId="0" xfId="0" applyFont="1" applyBorder="1" applyAlignment="1">
      <alignment horizontal="center"/>
    </xf>
    <xf numFmtId="0" fontId="0" fillId="2" borderId="9" xfId="0" applyFont="1" applyBorder="1" applyAlignment="1">
      <alignment horizontal="center"/>
    </xf>
    <xf numFmtId="0" fontId="0" fillId="2" borderId="10" xfId="0" applyFont="1" applyBorder="1" applyAlignment="1">
      <alignment horizontal="center"/>
    </xf>
    <xf numFmtId="0" fontId="0" fillId="2" borderId="5" xfId="0" applyFont="1" applyBorder="1"/>
    <xf numFmtId="0" fontId="4" fillId="2" borderId="4" xfId="0" applyFont="1" applyBorder="1" applyAlignment="1"/>
    <xf numFmtId="0" fontId="0" fillId="2" borderId="0" xfId="0" applyFont="1" applyBorder="1" applyAlignment="1"/>
    <xf numFmtId="0" fontId="0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0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0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0" fillId="2" borderId="5" xfId="0" applyFont="1" applyBorder="1"/>
    <xf numFmtId="1" fontId="0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0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0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0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0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0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0" fillId="2" borderId="5" xfId="0" applyFont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0" fillId="2" borderId="5" xfId="0" applyFont="1" applyBorder="1"/>
    <xf numFmtId="0" fontId="4" fillId="2" borderId="4" xfId="0" applyNumberFormat="1" applyFont="1" applyFill="1" applyBorder="1" applyAlignment="1"/>
    <xf numFmtId="0" fontId="0" fillId="2" borderId="0" xfId="0" applyNumberFormat="1" applyFont="1" applyFill="1" applyBorder="1" applyAlignment="1"/>
    <xf numFmtId="0" fontId="0" fillId="2" borderId="0" xfId="0" applyNumberFormat="1" applyFont="1" applyFill="1" applyBorder="1" applyAlignment="1">
      <alignment horizontal="center"/>
    </xf>
    <xf numFmtId="1" fontId="0" fillId="2" borderId="0" xfId="0" applyNumberFormat="1" applyFont="1" applyFill="1" applyBorder="1" applyAlignment="1"/>
    <xf numFmtId="0" fontId="0" fillId="2" borderId="5" xfId="0" applyNumberFormat="1" applyFont="1" applyFill="1" applyBorder="1" applyAlignment="1"/>
    <xf numFmtId="0" fontId="0" fillId="2" borderId="4" xfId="0" applyFont="1" applyBorder="1" applyAlignment="1"/>
    <xf numFmtId="0" fontId="0" fillId="2" borderId="0" xfId="0" applyFont="1" applyBorder="1" applyAlignment="1"/>
    <xf numFmtId="0" fontId="0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0" fillId="2" borderId="5" xfId="0" applyFont="1" applyBorder="1" applyAlignment="1"/>
    <xf numFmtId="0" fontId="8" fillId="2" borderId="4" xfId="0" applyNumberFormat="1" applyFont="1" applyBorder="1" applyAlignment="1"/>
    <xf numFmtId="0" fontId="0" fillId="2" borderId="0" xfId="0" applyNumberFormat="1" applyFont="1" applyBorder="1" applyAlignment="1"/>
    <xf numFmtId="0" fontId="0" fillId="2" borderId="0" xfId="0" applyNumberFormat="1" applyFont="1" applyBorder="1" applyAlignment="1">
      <alignment horizontal="center"/>
    </xf>
    <xf numFmtId="1" fontId="0" fillId="2" borderId="0" xfId="0" applyNumberFormat="1" applyFont="1" applyBorder="1" applyAlignment="1"/>
    <xf numFmtId="1" fontId="5" fillId="3" borderId="0" xfId="0" applyNumberFormat="1" applyFont="1" applyFill="1" applyBorder="1" applyAlignment="1">
      <alignment horizontal="center"/>
    </xf>
    <xf numFmtId="0" fontId="0" fillId="2" borderId="5" xfId="0" applyNumberFormat="1" applyFont="1" applyBorder="1" applyAlignment="1"/>
    <xf numFmtId="0" fontId="0" fillId="2" borderId="4" xfId="0" applyNumberFormat="1" applyFont="1" applyBorder="1" applyAlignment="1">
      <alignment horizontal="center"/>
    </xf>
    <xf numFmtId="0" fontId="0" fillId="2" borderId="0" xfId="0" applyNumberFormat="1" applyFont="1" applyBorder="1" applyAlignment="1">
      <alignment horizontal="center"/>
    </xf>
    <xf numFmtId="0" fontId="0" fillId="2" borderId="0" xfId="0" applyNumberFormat="1" applyFont="1" applyBorder="1" applyAlignment="1"/>
    <xf numFmtId="0" fontId="0" fillId="2" borderId="5" xfId="0" applyNumberFormat="1" applyFont="1" applyBorder="1" applyAlignment="1"/>
    <xf numFmtId="0" fontId="0" fillId="2" borderId="4" xfId="0" applyFont="1" applyBorder="1"/>
    <xf numFmtId="0" fontId="0" fillId="2" borderId="0" xfId="0" applyFont="1" applyBorder="1"/>
    <xf numFmtId="0" fontId="0" fillId="2" borderId="0" xfId="0" applyFont="1" applyBorder="1" applyAlignment="1">
      <alignment horizontal="center"/>
    </xf>
    <xf numFmtId="1" fontId="0" fillId="2" borderId="0" xfId="0" applyNumberFormat="1" applyFont="1" applyBorder="1"/>
    <xf numFmtId="0" fontId="0" fillId="2" borderId="5" xfId="0" applyFont="1" applyBorder="1"/>
    <xf numFmtId="0" fontId="0" fillId="2" borderId="11" xfId="0" applyNumberFormat="1" applyFont="1" applyFill="1" applyBorder="1" applyAlignment="1"/>
    <xf numFmtId="0" fontId="0" fillId="2" borderId="12" xfId="0" applyNumberFormat="1" applyFont="1" applyFill="1" applyBorder="1" applyAlignment="1"/>
    <xf numFmtId="0" fontId="0" fillId="2" borderId="12" xfId="0" applyNumberFormat="1" applyFont="1" applyFill="1" applyBorder="1" applyAlignment="1">
      <alignment horizontal="center"/>
    </xf>
    <xf numFmtId="1" fontId="0" fillId="2" borderId="12" xfId="0" applyNumberFormat="1" applyFont="1" applyFill="1" applyBorder="1" applyAlignment="1"/>
    <xf numFmtId="0" fontId="0" fillId="2" borderId="10" xfId="0" applyNumberFormat="1" applyFont="1" applyFill="1" applyBorder="1" applyAlignment="1"/>
    <xf numFmtId="1" fontId="0" fillId="2" borderId="0" xfId="0" applyNumberFormat="1" applyFont="1" applyBorder="1" applyAlignment="1"/>
    <xf numFmtId="1" fontId="0" fillId="2" borderId="0" xfId="0" applyNumberFormat="1" applyFont="1" applyBorder="1"/>
    <xf numFmtId="1" fontId="0" fillId="2" borderId="0" xfId="0" applyNumberFormat="1" applyFont="1" applyBorder="1" applyAlignment="1"/>
    <xf numFmtId="1" fontId="0" fillId="2" borderId="0" xfId="0" applyNumberFormat="1" applyFont="1" applyBorder="1"/>
    <xf numFmtId="1" fontId="0" fillId="2" borderId="0" xfId="0" applyNumberFormat="1" applyFont="1" applyAlignment="1"/>
    <xf numFmtId="1" fontId="0" fillId="2" borderId="0" xfId="22" applyNumberFormat="1" applyFont="1" applyBorder="1" applyAlignment="1"/>
    <xf numFmtId="1" fontId="0" fillId="2" borderId="0" xfId="23" applyNumberFormat="1" applyFont="1" applyBorder="1" applyAlignment="1"/>
    <xf numFmtId="1" fontId="0" fillId="2" borderId="0" xfId="24" applyNumberFormat="1" applyFont="1" applyBorder="1" applyAlignment="1"/>
    <xf numFmtId="0" fontId="0" fillId="2" borderId="0" xfId="24" applyFont="1" applyBorder="1" applyAlignment="1"/>
    <xf numFmtId="1" fontId="0" fillId="2" borderId="0" xfId="25" applyNumberFormat="1" applyFont="1" applyBorder="1" applyAlignment="1"/>
    <xf numFmtId="1" fontId="0" fillId="2" borderId="0" xfId="26" applyNumberFormat="1" applyFont="1" applyFill="1" applyBorder="1" applyAlignment="1"/>
    <xf numFmtId="1" fontId="8" fillId="2" borderId="8" xfId="27" applyNumberFormat="1" applyFont="1" applyBorder="1" applyAlignment="1">
      <alignment horizontal="center"/>
    </xf>
    <xf numFmtId="1" fontId="8" fillId="2" borderId="8" xfId="28" applyNumberFormat="1" applyFont="1" applyFill="1" applyBorder="1" applyAlignment="1">
      <alignment horizontal="center"/>
    </xf>
    <xf numFmtId="0" fontId="4" fillId="2" borderId="4" xfId="29" applyNumberFormat="1" applyFont="1" applyBorder="1" applyAlignment="1">
      <alignment horizontal="center"/>
    </xf>
    <xf numFmtId="0" fontId="4" fillId="2" borderId="0" xfId="29" applyNumberFormat="1" applyFont="1" applyBorder="1" applyAlignment="1">
      <alignment horizontal="center"/>
    </xf>
    <xf numFmtId="0" fontId="0" fillId="2" borderId="5" xfId="29" applyNumberFormat="1" applyFont="1" applyBorder="1" applyAlignment="1"/>
    <xf numFmtId="0" fontId="4" fillId="2" borderId="4" xfId="30" applyFont="1" applyBorder="1" applyAlignment="1"/>
    <xf numFmtId="0" fontId="0" fillId="2" borderId="0" xfId="30" applyFont="1" applyBorder="1" applyAlignment="1"/>
    <xf numFmtId="0" fontId="0" fillId="2" borderId="0" xfId="30" applyFont="1" applyBorder="1" applyAlignment="1">
      <alignment horizontal="center"/>
    </xf>
    <xf numFmtId="0" fontId="0" fillId="2" borderId="5" xfId="30" applyFont="1" applyBorder="1" applyAlignment="1"/>
    <xf numFmtId="0" fontId="4" fillId="2" borderId="4" xfId="31" applyNumberFormat="1" applyFont="1" applyFill="1" applyBorder="1" applyAlignment="1"/>
    <xf numFmtId="0" fontId="0" fillId="2" borderId="0" xfId="31" applyNumberFormat="1" applyFont="1" applyFill="1" applyBorder="1" applyAlignment="1"/>
    <xf numFmtId="0" fontId="0" fillId="2" borderId="0" xfId="31" applyNumberFormat="1" applyFont="1" applyFill="1" applyBorder="1" applyAlignment="1">
      <alignment horizontal="center"/>
    </xf>
    <xf numFmtId="0" fontId="4" fillId="2" borderId="0" xfId="31" applyNumberFormat="1" applyFont="1" applyFill="1" applyBorder="1" applyAlignment="1"/>
    <xf numFmtId="0" fontId="0" fillId="2" borderId="5" xfId="31" applyNumberFormat="1" applyFont="1" applyFill="1" applyBorder="1" applyAlignment="1"/>
    <xf numFmtId="0" fontId="4" fillId="2" borderId="4" xfId="32" applyFont="1" applyBorder="1"/>
    <xf numFmtId="0" fontId="0" fillId="2" borderId="0" xfId="32" applyFont="1" applyBorder="1"/>
    <xf numFmtId="0" fontId="0" fillId="2" borderId="0" xfId="32" applyFont="1" applyBorder="1" applyAlignment="1">
      <alignment horizontal="center"/>
    </xf>
    <xf numFmtId="0" fontId="0" fillId="2" borderId="6" xfId="32" applyFont="1" applyBorder="1" applyAlignment="1">
      <alignment horizontal="center"/>
    </xf>
    <xf numFmtId="0" fontId="0" fillId="2" borderId="3" xfId="32" applyFont="1" applyBorder="1" applyAlignment="1">
      <alignment horizontal="center" wrapText="1"/>
    </xf>
    <xf numFmtId="0" fontId="0" fillId="2" borderId="5" xfId="32" applyFont="1" applyBorder="1"/>
    <xf numFmtId="0" fontId="0" fillId="2" borderId="4" xfId="33" applyNumberFormat="1" applyFont="1" applyBorder="1" applyAlignment="1"/>
    <xf numFmtId="0" fontId="0" fillId="2" borderId="0" xfId="33" applyNumberFormat="1" applyFont="1" applyBorder="1" applyAlignment="1"/>
    <xf numFmtId="0" fontId="0" fillId="2" borderId="0" xfId="33" applyNumberFormat="1" applyFont="1" applyBorder="1" applyAlignment="1">
      <alignment horizontal="center"/>
    </xf>
    <xf numFmtId="0" fontId="0" fillId="2" borderId="7" xfId="33" applyNumberFormat="1" applyFont="1" applyBorder="1" applyAlignment="1"/>
    <xf numFmtId="0" fontId="0" fillId="2" borderId="5" xfId="33" applyNumberFormat="1" applyFont="1" applyBorder="1" applyAlignment="1"/>
    <xf numFmtId="0" fontId="0" fillId="2" borderId="4" xfId="34" applyNumberFormat="1" applyFont="1" applyBorder="1" applyAlignment="1"/>
    <xf numFmtId="0" fontId="0" fillId="2" borderId="0" xfId="34" applyNumberFormat="1" applyFont="1" applyBorder="1" applyAlignment="1"/>
    <xf numFmtId="0" fontId="0" fillId="2" borderId="0" xfId="34" applyNumberFormat="1" applyFont="1" applyBorder="1" applyAlignment="1">
      <alignment horizontal="center"/>
    </xf>
    <xf numFmtId="0" fontId="4" fillId="2" borderId="7" xfId="34" applyNumberFormat="1" applyFont="1" applyBorder="1" applyAlignment="1">
      <alignment horizontal="center"/>
    </xf>
    <xf numFmtId="0" fontId="4" fillId="2" borderId="7" xfId="34" applyNumberFormat="1" applyFont="1" applyBorder="1" applyAlignment="1">
      <alignment horizontal="center" wrapText="1"/>
    </xf>
    <xf numFmtId="0" fontId="0" fillId="2" borderId="5" xfId="34" applyNumberFormat="1" applyFont="1" applyBorder="1" applyAlignment="1"/>
    <xf numFmtId="0" fontId="0" fillId="2" borderId="4" xfId="35" applyNumberFormat="1" applyFont="1" applyBorder="1" applyAlignment="1"/>
    <xf numFmtId="0" fontId="0" fillId="2" borderId="0" xfId="35" applyNumberFormat="1" applyFont="1" applyBorder="1" applyAlignment="1"/>
    <xf numFmtId="0" fontId="0" fillId="2" borderId="0" xfId="35" applyNumberFormat="1" applyFont="1" applyBorder="1" applyAlignment="1">
      <alignment horizontal="center"/>
    </xf>
    <xf numFmtId="0" fontId="4" fillId="2" borderId="7" xfId="35" applyNumberFormat="1" applyFont="1" applyBorder="1" applyAlignment="1">
      <alignment horizontal="center"/>
    </xf>
    <xf numFmtId="0" fontId="4" fillId="2" borderId="7" xfId="35" applyNumberFormat="1" applyFont="1" applyBorder="1" applyAlignment="1">
      <alignment horizontal="center" wrapText="1"/>
    </xf>
    <xf numFmtId="0" fontId="0" fillId="2" borderId="5" xfId="35" applyNumberFormat="1" applyFont="1" applyBorder="1" applyAlignment="1"/>
    <xf numFmtId="0" fontId="0" fillId="2" borderId="4" xfId="36" applyNumberFormat="1" applyFont="1" applyBorder="1" applyAlignment="1"/>
    <xf numFmtId="0" fontId="0" fillId="2" borderId="0" xfId="36" applyNumberFormat="1" applyFont="1" applyBorder="1" applyAlignment="1"/>
    <xf numFmtId="0" fontId="0" fillId="2" borderId="0" xfId="36" applyNumberFormat="1" applyFont="1" applyBorder="1" applyAlignment="1">
      <alignment horizontal="center"/>
    </xf>
    <xf numFmtId="0" fontId="0" fillId="2" borderId="9" xfId="36" applyNumberFormat="1" applyFont="1" applyBorder="1" applyAlignment="1">
      <alignment horizontal="center"/>
    </xf>
    <xf numFmtId="0" fontId="0" fillId="2" borderId="10" xfId="36" applyNumberFormat="1" applyFont="1" applyBorder="1" applyAlignment="1">
      <alignment horizontal="center"/>
    </xf>
    <xf numFmtId="0" fontId="0" fillId="2" borderId="5" xfId="36" applyNumberFormat="1" applyFont="1" applyBorder="1" applyAlignment="1"/>
    <xf numFmtId="0" fontId="4" fillId="2" borderId="4" xfId="37" applyNumberFormat="1" applyFont="1" applyFill="1" applyBorder="1" applyAlignment="1"/>
    <xf numFmtId="0" fontId="0" fillId="2" borderId="0" xfId="37" applyNumberFormat="1" applyFont="1" applyFill="1" applyBorder="1" applyAlignment="1"/>
    <xf numFmtId="0" fontId="0" fillId="2" borderId="0" xfId="37" applyNumberFormat="1" applyFont="1" applyFill="1" applyBorder="1" applyAlignment="1">
      <alignment horizontal="center"/>
    </xf>
    <xf numFmtId="0" fontId="8" fillId="2" borderId="0" xfId="37" applyNumberFormat="1" applyFont="1" applyFill="1" applyBorder="1" applyAlignment="1">
      <alignment horizontal="center"/>
    </xf>
    <xf numFmtId="0" fontId="0" fillId="2" borderId="5" xfId="37" applyNumberFormat="1" applyFont="1" applyFill="1" applyBorder="1" applyAlignment="1"/>
    <xf numFmtId="0" fontId="5" fillId="3" borderId="8" xfId="38" applyNumberFormat="1" applyFont="1" applyFill="1" applyBorder="1" applyAlignment="1">
      <alignment horizontal="center"/>
    </xf>
    <xf numFmtId="164" fontId="5" fillId="3" borderId="8" xfId="38" applyNumberFormat="1" applyFont="1" applyFill="1" applyBorder="1" applyAlignment="1">
      <alignment horizontal="center"/>
    </xf>
    <xf numFmtId="0" fontId="5" fillId="2" borderId="8" xfId="38" applyNumberFormat="1" applyFont="1" applyBorder="1" applyAlignment="1">
      <alignment horizontal="center"/>
    </xf>
    <xf numFmtId="1" fontId="8" fillId="2" borderId="8" xfId="38" applyNumberFormat="1" applyFont="1" applyBorder="1" applyAlignment="1">
      <alignment horizontal="center"/>
    </xf>
    <xf numFmtId="1" fontId="0" fillId="2" borderId="8" xfId="38" applyNumberFormat="1" applyFont="1" applyBorder="1" applyAlignment="1">
      <alignment horizontal="center"/>
    </xf>
    <xf numFmtId="1" fontId="5" fillId="3" borderId="8" xfId="38" applyNumberFormat="1" applyFont="1" applyFill="1" applyBorder="1" applyAlignment="1">
      <alignment horizontal="center"/>
    </xf>
    <xf numFmtId="2" fontId="5" fillId="2" borderId="8" xfId="38" applyNumberFormat="1" applyFont="1" applyBorder="1" applyAlignment="1">
      <alignment horizontal="center"/>
    </xf>
    <xf numFmtId="0" fontId="0" fillId="2" borderId="5" xfId="38" applyNumberFormat="1" applyFont="1" applyBorder="1" applyAlignment="1"/>
    <xf numFmtId="0" fontId="5" fillId="3" borderId="8" xfId="39" applyFont="1" applyFill="1" applyBorder="1" applyAlignment="1">
      <alignment horizontal="center"/>
    </xf>
    <xf numFmtId="2" fontId="5" fillId="3" borderId="8" xfId="39" applyNumberFormat="1" applyFont="1" applyFill="1" applyBorder="1" applyAlignment="1">
      <alignment horizontal="center"/>
    </xf>
    <xf numFmtId="0" fontId="5" fillId="2" borderId="8" xfId="39" applyFont="1" applyBorder="1" applyAlignment="1">
      <alignment horizontal="center"/>
    </xf>
    <xf numFmtId="1" fontId="8" fillId="2" borderId="8" xfId="39" applyNumberFormat="1" applyFont="1" applyBorder="1" applyAlignment="1">
      <alignment horizontal="center"/>
    </xf>
    <xf numFmtId="1" fontId="0" fillId="2" borderId="8" xfId="39" applyNumberFormat="1" applyFont="1" applyBorder="1" applyAlignment="1">
      <alignment horizontal="center"/>
    </xf>
    <xf numFmtId="1" fontId="5" fillId="3" borderId="8" xfId="39" applyNumberFormat="1" applyFont="1" applyFill="1" applyBorder="1" applyAlignment="1">
      <alignment horizontal="center"/>
    </xf>
    <xf numFmtId="2" fontId="5" fillId="2" borderId="8" xfId="39" applyNumberFormat="1" applyFont="1" applyBorder="1" applyAlignment="1">
      <alignment horizontal="center"/>
    </xf>
    <xf numFmtId="0" fontId="0" fillId="2" borderId="5" xfId="39" applyFont="1" applyBorder="1"/>
    <xf numFmtId="1" fontId="0" fillId="2" borderId="0" xfId="39" applyNumberFormat="1" applyFont="1" applyBorder="1" applyAlignment="1">
      <alignment horizontal="center"/>
    </xf>
    <xf numFmtId="0" fontId="5" fillId="3" borderId="8" xfId="40" applyNumberFormat="1" applyFont="1" applyFill="1" applyBorder="1" applyAlignment="1">
      <alignment horizontal="center"/>
    </xf>
    <xf numFmtId="2" fontId="5" fillId="2" borderId="8" xfId="40" applyNumberFormat="1" applyFont="1" applyBorder="1" applyAlignment="1">
      <alignment horizontal="center"/>
    </xf>
    <xf numFmtId="0" fontId="5" fillId="2" borderId="8" xfId="40" applyNumberFormat="1" applyFont="1" applyBorder="1" applyAlignment="1">
      <alignment horizontal="center"/>
    </xf>
    <xf numFmtId="1" fontId="8" fillId="2" borderId="8" xfId="40" applyNumberFormat="1" applyFont="1" applyBorder="1" applyAlignment="1">
      <alignment horizontal="center"/>
    </xf>
    <xf numFmtId="1" fontId="0" fillId="2" borderId="8" xfId="40" applyNumberFormat="1" applyFont="1" applyBorder="1" applyAlignment="1">
      <alignment horizontal="center"/>
    </xf>
    <xf numFmtId="1" fontId="5" fillId="3" borderId="8" xfId="40" applyNumberFormat="1" applyFont="1" applyFill="1" applyBorder="1" applyAlignment="1">
      <alignment horizontal="center"/>
    </xf>
    <xf numFmtId="0" fontId="0" fillId="2" borderId="5" xfId="40" applyNumberFormat="1" applyFont="1" applyBorder="1" applyAlignment="1"/>
    <xf numFmtId="0" fontId="5" fillId="3" borderId="8" xfId="41" applyNumberFormat="1" applyFont="1" applyFill="1" applyBorder="1" applyAlignment="1">
      <alignment horizontal="center"/>
    </xf>
    <xf numFmtId="0" fontId="5" fillId="2" borderId="8" xfId="41" applyNumberFormat="1" applyFont="1" applyBorder="1" applyAlignment="1">
      <alignment horizontal="center"/>
    </xf>
    <xf numFmtId="2" fontId="5" fillId="2" borderId="8" xfId="41" applyNumberFormat="1" applyFont="1" applyBorder="1" applyAlignment="1">
      <alignment horizontal="center"/>
    </xf>
    <xf numFmtId="1" fontId="8" fillId="2" borderId="8" xfId="41" applyNumberFormat="1" applyFont="1" applyBorder="1" applyAlignment="1">
      <alignment horizontal="center"/>
    </xf>
    <xf numFmtId="1" fontId="0" fillId="2" borderId="8" xfId="41" applyNumberFormat="1" applyFont="1" applyBorder="1" applyAlignment="1">
      <alignment horizontal="center"/>
    </xf>
    <xf numFmtId="1" fontId="5" fillId="3" borderId="8" xfId="41" applyNumberFormat="1" applyFont="1" applyFill="1" applyBorder="1" applyAlignment="1">
      <alignment horizontal="center"/>
    </xf>
    <xf numFmtId="0" fontId="0" fillId="2" borderId="5" xfId="41" applyNumberFormat="1" applyFont="1" applyBorder="1" applyAlignment="1"/>
    <xf numFmtId="0" fontId="5" fillId="3" borderId="8" xfId="42" applyNumberFormat="1" applyFont="1" applyFill="1" applyBorder="1" applyAlignment="1">
      <alignment horizontal="center"/>
    </xf>
    <xf numFmtId="2" fontId="5" fillId="3" borderId="8" xfId="42" applyNumberFormat="1" applyFont="1" applyFill="1" applyBorder="1" applyAlignment="1">
      <alignment horizontal="center"/>
    </xf>
    <xf numFmtId="0" fontId="5" fillId="2" borderId="8" xfId="42" applyNumberFormat="1" applyFont="1" applyBorder="1" applyAlignment="1">
      <alignment horizontal="center"/>
    </xf>
    <xf numFmtId="1" fontId="8" fillId="2" borderId="8" xfId="42" applyNumberFormat="1" applyFont="1" applyBorder="1" applyAlignment="1">
      <alignment horizontal="center"/>
    </xf>
    <xf numFmtId="1" fontId="0" fillId="2" borderId="8" xfId="42" applyNumberFormat="1" applyFont="1" applyBorder="1" applyAlignment="1">
      <alignment horizontal="center"/>
    </xf>
    <xf numFmtId="1" fontId="5" fillId="3" borderId="8" xfId="42" applyNumberFormat="1" applyFont="1" applyFill="1" applyBorder="1" applyAlignment="1">
      <alignment horizontal="center"/>
    </xf>
    <xf numFmtId="2" fontId="5" fillId="2" borderId="8" xfId="42" applyNumberFormat="1" applyFont="1" applyBorder="1" applyAlignment="1">
      <alignment horizontal="center"/>
    </xf>
    <xf numFmtId="0" fontId="0" fillId="2" borderId="5" xfId="42" applyNumberFormat="1" applyFont="1" applyBorder="1" applyAlignment="1"/>
    <xf numFmtId="0" fontId="5" fillId="3" borderId="8" xfId="43" applyNumberFormat="1" applyFont="1" applyFill="1" applyBorder="1" applyAlignment="1">
      <alignment horizontal="center"/>
    </xf>
    <xf numFmtId="2" fontId="5" fillId="3" borderId="8" xfId="43" applyNumberFormat="1" applyFont="1" applyFill="1" applyBorder="1" applyAlignment="1">
      <alignment horizontal="center"/>
    </xf>
    <xf numFmtId="0" fontId="5" fillId="2" borderId="8" xfId="43" applyNumberFormat="1" applyFont="1" applyBorder="1" applyAlignment="1">
      <alignment horizontal="center"/>
    </xf>
    <xf numFmtId="1" fontId="8" fillId="2" borderId="8" xfId="43" applyNumberFormat="1" applyFont="1" applyBorder="1" applyAlignment="1">
      <alignment horizontal="center"/>
    </xf>
    <xf numFmtId="1" fontId="0" fillId="2" borderId="8" xfId="43" applyNumberFormat="1" applyFont="1" applyBorder="1" applyAlignment="1">
      <alignment horizontal="center"/>
    </xf>
    <xf numFmtId="1" fontId="5" fillId="3" borderId="8" xfId="43" applyNumberFormat="1" applyFont="1" applyFill="1" applyBorder="1" applyAlignment="1">
      <alignment horizontal="center"/>
    </xf>
    <xf numFmtId="2" fontId="5" fillId="2" borderId="8" xfId="43" applyNumberFormat="1" applyFont="1" applyBorder="1" applyAlignment="1">
      <alignment horizontal="center"/>
    </xf>
    <xf numFmtId="2" fontId="5" fillId="2" borderId="8" xfId="43" applyNumberFormat="1" applyFont="1" applyFill="1" applyBorder="1" applyAlignment="1">
      <alignment horizontal="center"/>
    </xf>
    <xf numFmtId="0" fontId="0" fillId="2" borderId="5" xfId="43" applyNumberFormat="1" applyFont="1" applyBorder="1" applyAlignment="1"/>
    <xf numFmtId="0" fontId="5" fillId="3" borderId="8" xfId="44" applyFont="1" applyFill="1" applyBorder="1" applyAlignment="1">
      <alignment horizontal="center"/>
    </xf>
    <xf numFmtId="2" fontId="5" fillId="3" borderId="8" xfId="44" applyNumberFormat="1" applyFont="1" applyFill="1" applyBorder="1" applyAlignment="1">
      <alignment horizontal="center"/>
    </xf>
    <xf numFmtId="0" fontId="5" fillId="2" borderId="8" xfId="44" applyFont="1" applyFill="1" applyBorder="1" applyAlignment="1">
      <alignment horizontal="center"/>
    </xf>
    <xf numFmtId="1" fontId="8" fillId="2" borderId="8" xfId="44" applyNumberFormat="1" applyFont="1" applyBorder="1" applyAlignment="1">
      <alignment horizontal="center"/>
    </xf>
    <xf numFmtId="1" fontId="0" fillId="2" borderId="8" xfId="44" applyNumberFormat="1" applyFont="1" applyBorder="1" applyAlignment="1">
      <alignment horizontal="center"/>
    </xf>
    <xf numFmtId="1" fontId="5" fillId="3" borderId="8" xfId="44" applyNumberFormat="1" applyFont="1" applyFill="1" applyBorder="1" applyAlignment="1">
      <alignment horizontal="center"/>
    </xf>
    <xf numFmtId="2" fontId="5" fillId="2" borderId="8" xfId="44" applyNumberFormat="1" applyFont="1" applyBorder="1" applyAlignment="1">
      <alignment horizontal="center"/>
    </xf>
    <xf numFmtId="2" fontId="5" fillId="2" borderId="8" xfId="44" applyNumberFormat="1" applyFont="1" applyFill="1" applyBorder="1" applyAlignment="1">
      <alignment horizontal="center"/>
    </xf>
    <xf numFmtId="0" fontId="0" fillId="2" borderId="5" xfId="44" applyFont="1" applyBorder="1" applyAlignment="1"/>
    <xf numFmtId="0" fontId="5" fillId="3" borderId="8" xfId="45" applyNumberFormat="1" applyFont="1" applyFill="1" applyBorder="1" applyAlignment="1">
      <alignment horizontal="center"/>
    </xf>
    <xf numFmtId="2" fontId="5" fillId="3" borderId="8" xfId="45" applyNumberFormat="1" applyFont="1" applyFill="1" applyBorder="1" applyAlignment="1">
      <alignment horizontal="center"/>
    </xf>
    <xf numFmtId="0" fontId="5" fillId="2" borderId="8" xfId="45" applyNumberFormat="1" applyFont="1" applyFill="1" applyBorder="1" applyAlignment="1">
      <alignment horizontal="center"/>
    </xf>
    <xf numFmtId="1" fontId="8" fillId="2" borderId="8" xfId="45" applyNumberFormat="1" applyFont="1" applyBorder="1" applyAlignment="1">
      <alignment horizontal="center"/>
    </xf>
    <xf numFmtId="1" fontId="0" fillId="2" borderId="8" xfId="45" applyNumberFormat="1" applyFont="1" applyBorder="1" applyAlignment="1">
      <alignment horizontal="center"/>
    </xf>
    <xf numFmtId="1" fontId="5" fillId="3" borderId="8" xfId="45" applyNumberFormat="1" applyFont="1" applyFill="1" applyBorder="1" applyAlignment="1">
      <alignment horizontal="center"/>
    </xf>
    <xf numFmtId="2" fontId="5" fillId="2" borderId="8" xfId="45" applyNumberFormat="1" applyFont="1" applyBorder="1" applyAlignment="1">
      <alignment horizontal="center"/>
    </xf>
    <xf numFmtId="2" fontId="5" fillId="2" borderId="8" xfId="45" applyNumberFormat="1" applyFont="1" applyFill="1" applyBorder="1" applyAlignment="1">
      <alignment horizontal="center"/>
    </xf>
    <xf numFmtId="0" fontId="0" fillId="2" borderId="5" xfId="45" applyNumberFormat="1" applyFont="1" applyBorder="1" applyAlignment="1"/>
    <xf numFmtId="0" fontId="5" fillId="3" borderId="8" xfId="46" applyNumberFormat="1" applyFont="1" applyFill="1" applyBorder="1" applyAlignment="1">
      <alignment horizontal="center"/>
    </xf>
    <xf numFmtId="2" fontId="5" fillId="2" borderId="8" xfId="46" applyNumberFormat="1" applyFont="1" applyBorder="1" applyAlignment="1">
      <alignment horizontal="center"/>
    </xf>
    <xf numFmtId="0" fontId="5" fillId="2" borderId="8" xfId="46" applyNumberFormat="1" applyFont="1" applyFill="1" applyBorder="1" applyAlignment="1">
      <alignment horizontal="center"/>
    </xf>
    <xf numFmtId="1" fontId="8" fillId="2" borderId="8" xfId="46" applyNumberFormat="1" applyFont="1" applyBorder="1" applyAlignment="1">
      <alignment horizontal="center"/>
    </xf>
    <xf numFmtId="1" fontId="0" fillId="2" borderId="8" xfId="46" applyNumberFormat="1" applyFont="1" applyBorder="1" applyAlignment="1">
      <alignment horizontal="center"/>
    </xf>
    <xf numFmtId="1" fontId="5" fillId="3" borderId="8" xfId="46" applyNumberFormat="1" applyFont="1" applyFill="1" applyBorder="1" applyAlignment="1">
      <alignment horizontal="center"/>
    </xf>
    <xf numFmtId="2" fontId="5" fillId="2" borderId="8" xfId="46" applyNumberFormat="1" applyFont="1" applyFill="1" applyBorder="1" applyAlignment="1">
      <alignment horizontal="center"/>
    </xf>
    <xf numFmtId="0" fontId="0" fillId="2" borderId="5" xfId="46" applyNumberFormat="1" applyFont="1" applyBorder="1" applyAlignment="1"/>
    <xf numFmtId="0" fontId="5" fillId="3" borderId="8" xfId="47" applyNumberFormat="1" applyFont="1" applyFill="1" applyBorder="1" applyAlignment="1">
      <alignment horizontal="center"/>
    </xf>
    <xf numFmtId="0" fontId="5" fillId="2" borderId="8" xfId="47" applyNumberFormat="1" applyFont="1" applyBorder="1" applyAlignment="1">
      <alignment horizontal="center"/>
    </xf>
    <xf numFmtId="2" fontId="5" fillId="2" borderId="8" xfId="47" applyNumberFormat="1" applyFont="1" applyFill="1" applyBorder="1" applyAlignment="1">
      <alignment horizontal="center"/>
    </xf>
    <xf numFmtId="1" fontId="8" fillId="2" borderId="8" xfId="47" applyNumberFormat="1" applyFont="1" applyBorder="1" applyAlignment="1">
      <alignment horizontal="center"/>
    </xf>
    <xf numFmtId="1" fontId="0" fillId="2" borderId="8" xfId="47" applyNumberFormat="1" applyFont="1" applyBorder="1" applyAlignment="1">
      <alignment horizontal="center"/>
    </xf>
    <xf numFmtId="1" fontId="5" fillId="3" borderId="8" xfId="47" applyNumberFormat="1" applyFont="1" applyFill="1" applyBorder="1" applyAlignment="1">
      <alignment horizontal="center"/>
    </xf>
    <xf numFmtId="2" fontId="5" fillId="2" borderId="8" xfId="47" applyNumberFormat="1" applyFont="1" applyBorder="1" applyAlignment="1">
      <alignment horizontal="center"/>
    </xf>
    <xf numFmtId="0" fontId="0" fillId="2" borderId="5" xfId="47" applyNumberFormat="1" applyFont="1" applyBorder="1" applyAlignment="1"/>
    <xf numFmtId="0" fontId="5" fillId="3" borderId="8" xfId="48" applyNumberFormat="1" applyFont="1" applyFill="1" applyBorder="1" applyAlignment="1">
      <alignment horizontal="center"/>
    </xf>
    <xf numFmtId="2" fontId="5" fillId="2" borderId="8" xfId="48" applyNumberFormat="1" applyFont="1" applyBorder="1" applyAlignment="1">
      <alignment horizontal="center"/>
    </xf>
    <xf numFmtId="0" fontId="5" fillId="2" borderId="8" xfId="48" applyNumberFormat="1" applyFont="1" applyFill="1" applyBorder="1" applyAlignment="1">
      <alignment horizontal="center"/>
    </xf>
    <xf numFmtId="1" fontId="8" fillId="2" borderId="8" xfId="48" applyNumberFormat="1" applyFont="1" applyBorder="1" applyAlignment="1">
      <alignment horizontal="center"/>
    </xf>
    <xf numFmtId="1" fontId="0" fillId="2" borderId="8" xfId="48" applyNumberFormat="1" applyFont="1" applyBorder="1" applyAlignment="1">
      <alignment horizontal="center"/>
    </xf>
    <xf numFmtId="1" fontId="5" fillId="3" borderId="8" xfId="48" applyNumberFormat="1" applyFont="1" applyFill="1" applyBorder="1" applyAlignment="1">
      <alignment horizontal="center"/>
    </xf>
    <xf numFmtId="2" fontId="5" fillId="2" borderId="8" xfId="48" applyNumberFormat="1" applyFont="1" applyFill="1" applyBorder="1" applyAlignment="1">
      <alignment horizontal="center"/>
    </xf>
    <xf numFmtId="0" fontId="0" fillId="2" borderId="5" xfId="48" applyNumberFormat="1" applyFont="1" applyBorder="1" applyAlignment="1"/>
    <xf numFmtId="0" fontId="5" fillId="3" borderId="8" xfId="49" applyFont="1" applyFill="1" applyBorder="1" applyAlignment="1">
      <alignment horizontal="center"/>
    </xf>
    <xf numFmtId="2" fontId="5" fillId="2" borderId="8" xfId="49" applyNumberFormat="1" applyFont="1" applyFill="1" applyBorder="1" applyAlignment="1">
      <alignment horizontal="center"/>
    </xf>
    <xf numFmtId="0" fontId="5" fillId="2" borderId="8" xfId="49" applyFont="1" applyFill="1" applyBorder="1" applyAlignment="1">
      <alignment horizontal="center"/>
    </xf>
    <xf numFmtId="1" fontId="8" fillId="2" borderId="8" xfId="49" applyNumberFormat="1" applyFont="1" applyFill="1" applyBorder="1" applyAlignment="1">
      <alignment horizontal="center"/>
    </xf>
    <xf numFmtId="1" fontId="0" fillId="2" borderId="8" xfId="49" applyNumberFormat="1" applyFont="1" applyFill="1" applyBorder="1" applyAlignment="1">
      <alignment horizontal="center"/>
    </xf>
    <xf numFmtId="1" fontId="5" fillId="3" borderId="8" xfId="49" applyNumberFormat="1" applyFont="1" applyFill="1" applyBorder="1" applyAlignment="1">
      <alignment horizontal="center"/>
    </xf>
    <xf numFmtId="0" fontId="0" fillId="2" borderId="5" xfId="49" applyFont="1" applyFill="1" applyBorder="1" applyAlignment="1"/>
    <xf numFmtId="0" fontId="5" fillId="3" borderId="8" xfId="50" applyFont="1" applyFill="1" applyBorder="1" applyAlignment="1">
      <alignment horizontal="center"/>
    </xf>
    <xf numFmtId="2" fontId="5" fillId="2" borderId="8" xfId="50" applyNumberFormat="1" applyFont="1" applyBorder="1" applyAlignment="1">
      <alignment horizontal="center"/>
    </xf>
    <xf numFmtId="0" fontId="5" fillId="2" borderId="8" xfId="50" applyFont="1" applyFill="1" applyBorder="1" applyAlignment="1">
      <alignment horizontal="center"/>
    </xf>
    <xf numFmtId="1" fontId="8" fillId="2" borderId="8" xfId="50" applyNumberFormat="1" applyFont="1" applyBorder="1" applyAlignment="1">
      <alignment horizontal="center"/>
    </xf>
    <xf numFmtId="1" fontId="0" fillId="2" borderId="8" xfId="50" applyNumberFormat="1" applyFont="1" applyBorder="1" applyAlignment="1">
      <alignment horizontal="center"/>
    </xf>
    <xf numFmtId="1" fontId="5" fillId="3" borderId="8" xfId="50" applyNumberFormat="1" applyFont="1" applyFill="1" applyBorder="1" applyAlignment="1">
      <alignment horizontal="center"/>
    </xf>
    <xf numFmtId="2" fontId="5" fillId="2" borderId="8" xfId="50" applyNumberFormat="1" applyFont="1" applyFill="1" applyBorder="1" applyAlignment="1">
      <alignment horizontal="center"/>
    </xf>
    <xf numFmtId="0" fontId="0" fillId="2" borderId="5" xfId="50" applyFont="1" applyBorder="1" applyAlignment="1"/>
    <xf numFmtId="0" fontId="5" fillId="3" borderId="8" xfId="51" applyNumberFormat="1" applyFont="1" applyFill="1" applyBorder="1" applyAlignment="1">
      <alignment horizontal="center"/>
    </xf>
    <xf numFmtId="0" fontId="5" fillId="2" borderId="8" xfId="51" applyNumberFormat="1" applyFont="1" applyBorder="1" applyAlignment="1">
      <alignment horizontal="center"/>
    </xf>
    <xf numFmtId="2" fontId="5" fillId="2" borderId="8" xfId="51" applyNumberFormat="1" applyFont="1" applyFill="1" applyBorder="1" applyAlignment="1">
      <alignment horizontal="center"/>
    </xf>
    <xf numFmtId="1" fontId="8" fillId="2" borderId="8" xfId="51" applyNumberFormat="1" applyFont="1" applyBorder="1" applyAlignment="1">
      <alignment horizontal="center"/>
    </xf>
    <xf numFmtId="1" fontId="0" fillId="2" borderId="8" xfId="51" applyNumberFormat="1" applyFont="1" applyBorder="1" applyAlignment="1">
      <alignment horizontal="center"/>
    </xf>
    <xf numFmtId="1" fontId="5" fillId="3" borderId="8" xfId="51" applyNumberFormat="1" applyFont="1" applyFill="1" applyBorder="1" applyAlignment="1">
      <alignment horizontal="center"/>
    </xf>
    <xf numFmtId="2" fontId="5" fillId="2" borderId="8" xfId="51" applyNumberFormat="1" applyFont="1" applyBorder="1" applyAlignment="1">
      <alignment horizontal="center"/>
    </xf>
    <xf numFmtId="0" fontId="0" fillId="2" borderId="5" xfId="51" applyNumberFormat="1" applyFont="1" applyBorder="1" applyAlignment="1"/>
    <xf numFmtId="0" fontId="5" fillId="3" borderId="8" xfId="52" applyNumberFormat="1" applyFont="1" applyFill="1" applyBorder="1" applyAlignment="1">
      <alignment horizontal="center"/>
    </xf>
    <xf numFmtId="2" fontId="5" fillId="2" borderId="8" xfId="52" applyNumberFormat="1" applyFont="1" applyBorder="1" applyAlignment="1">
      <alignment horizontal="center"/>
    </xf>
    <xf numFmtId="0" fontId="5" fillId="2" borderId="8" xfId="52" applyNumberFormat="1" applyFont="1" applyFill="1" applyBorder="1" applyAlignment="1">
      <alignment horizontal="center"/>
    </xf>
    <xf numFmtId="1" fontId="8" fillId="2" borderId="8" xfId="52" applyNumberFormat="1" applyFont="1" applyBorder="1" applyAlignment="1">
      <alignment horizontal="center"/>
    </xf>
    <xf numFmtId="1" fontId="0" fillId="2" borderId="8" xfId="52" applyNumberFormat="1" applyFont="1" applyBorder="1" applyAlignment="1">
      <alignment horizontal="center"/>
    </xf>
    <xf numFmtId="1" fontId="5" fillId="3" borderId="8" xfId="52" applyNumberFormat="1" applyFont="1" applyFill="1" applyBorder="1" applyAlignment="1">
      <alignment horizontal="center"/>
    </xf>
    <xf numFmtId="0" fontId="0" fillId="2" borderId="5" xfId="52" applyNumberFormat="1" applyFont="1" applyBorder="1" applyAlignment="1"/>
    <xf numFmtId="0" fontId="4" fillId="2" borderId="4" xfId="53" applyNumberFormat="1" applyFont="1" applyBorder="1" applyAlignment="1"/>
    <xf numFmtId="0" fontId="0" fillId="2" borderId="0" xfId="53" applyNumberFormat="1" applyFont="1" applyBorder="1" applyAlignment="1"/>
    <xf numFmtId="0" fontId="0" fillId="2" borderId="0" xfId="53" applyNumberFormat="1" applyFont="1" applyBorder="1" applyAlignment="1">
      <alignment horizontal="center"/>
    </xf>
    <xf numFmtId="1" fontId="0" fillId="2" borderId="0" xfId="53" applyNumberFormat="1" applyFont="1" applyBorder="1" applyAlignment="1"/>
    <xf numFmtId="0" fontId="0" fillId="2" borderId="5" xfId="53" applyNumberFormat="1" applyFont="1" applyBorder="1" applyAlignment="1"/>
    <xf numFmtId="0" fontId="0" fillId="2" borderId="4" xfId="54" applyNumberFormat="1" applyFont="1" applyBorder="1" applyAlignment="1"/>
    <xf numFmtId="0" fontId="0" fillId="2" borderId="0" xfId="54" applyNumberFormat="1" applyFont="1" applyBorder="1" applyAlignment="1"/>
    <xf numFmtId="0" fontId="0" fillId="2" borderId="0" xfId="54" applyNumberFormat="1" applyFont="1" applyBorder="1" applyAlignment="1">
      <alignment horizontal="center"/>
    </xf>
    <xf numFmtId="1" fontId="5" fillId="3" borderId="0" xfId="54" applyNumberFormat="1" applyFont="1" applyFill="1" applyBorder="1" applyAlignment="1">
      <alignment horizontal="center"/>
    </xf>
    <xf numFmtId="0" fontId="0" fillId="2" borderId="5" xfId="54" applyNumberFormat="1" applyFont="1" applyBorder="1" applyAlignment="1"/>
    <xf numFmtId="0" fontId="8" fillId="2" borderId="4" xfId="55" applyFont="1" applyBorder="1"/>
    <xf numFmtId="0" fontId="0" fillId="2" borderId="0" xfId="55" applyFont="1" applyBorder="1"/>
    <xf numFmtId="0" fontId="0" fillId="2" borderId="0" xfId="55" applyFont="1" applyBorder="1" applyAlignment="1">
      <alignment horizontal="center"/>
    </xf>
    <xf numFmtId="1" fontId="0" fillId="2" borderId="0" xfId="55" applyNumberFormat="1" applyFont="1" applyBorder="1"/>
    <xf numFmtId="1" fontId="5" fillId="3" borderId="0" xfId="55" applyNumberFormat="1" applyFont="1" applyFill="1" applyBorder="1" applyAlignment="1">
      <alignment horizontal="center"/>
    </xf>
    <xf numFmtId="0" fontId="0" fillId="2" borderId="5" xfId="55" applyFont="1" applyBorder="1"/>
    <xf numFmtId="0" fontId="0" fillId="2" borderId="4" xfId="56" applyFont="1" applyFill="1" applyBorder="1" applyAlignment="1">
      <alignment horizontal="center"/>
    </xf>
    <xf numFmtId="0" fontId="0" fillId="2" borderId="0" xfId="56" applyFont="1" applyFill="1" applyBorder="1" applyAlignment="1">
      <alignment horizontal="center"/>
    </xf>
    <xf numFmtId="0" fontId="0" fillId="2" borderId="0" xfId="56" applyFont="1" applyFill="1" applyBorder="1" applyAlignment="1"/>
    <xf numFmtId="0" fontId="0" fillId="2" borderId="5" xfId="56" applyFont="1" applyFill="1" applyBorder="1" applyAlignment="1"/>
    <xf numFmtId="0" fontId="0" fillId="2" borderId="4" xfId="57" applyNumberFormat="1" applyFont="1" applyBorder="1" applyAlignment="1"/>
    <xf numFmtId="0" fontId="0" fillId="2" borderId="0" xfId="57" applyNumberFormat="1" applyFont="1" applyBorder="1" applyAlignment="1"/>
    <xf numFmtId="0" fontId="0" fillId="2" borderId="0" xfId="57" applyNumberFormat="1" applyFont="1" applyBorder="1" applyAlignment="1">
      <alignment horizontal="center"/>
    </xf>
    <xf numFmtId="1" fontId="0" fillId="2" borderId="0" xfId="57" applyNumberFormat="1" applyFont="1" applyBorder="1" applyAlignment="1"/>
    <xf numFmtId="0" fontId="0" fillId="2" borderId="5" xfId="57" applyNumberFormat="1" applyFont="1" applyBorder="1" applyAlignment="1"/>
    <xf numFmtId="0" fontId="0" fillId="2" borderId="11" xfId="58" applyNumberFormat="1" applyFont="1" applyBorder="1" applyAlignment="1"/>
    <xf numFmtId="0" fontId="0" fillId="2" borderId="12" xfId="58" applyNumberFormat="1" applyFont="1" applyBorder="1" applyAlignment="1"/>
    <xf numFmtId="0" fontId="0" fillId="2" borderId="12" xfId="58" applyNumberFormat="1" applyFont="1" applyBorder="1" applyAlignment="1">
      <alignment horizontal="center"/>
    </xf>
    <xf numFmtId="1" fontId="0" fillId="2" borderId="12" xfId="58" applyNumberFormat="1" applyFont="1" applyBorder="1" applyAlignment="1"/>
    <xf numFmtId="0" fontId="0" fillId="2" borderId="10" xfId="58" applyNumberFormat="1" applyFont="1" applyBorder="1" applyAlignment="1"/>
    <xf numFmtId="1" fontId="0" fillId="2" borderId="0" xfId="59" applyNumberFormat="1" applyFont="1" applyBorder="1"/>
    <xf numFmtId="1" fontId="0" fillId="2" borderId="0" xfId="60" applyNumberFormat="1" applyFont="1" applyBorder="1" applyAlignment="1"/>
    <xf numFmtId="1" fontId="0" fillId="2" borderId="0" xfId="61" applyNumberFormat="1" applyFont="1" applyBorder="1"/>
    <xf numFmtId="1" fontId="0" fillId="2" borderId="0" xfId="62" applyNumberFormat="1" applyFont="1" applyBorder="1" applyAlignment="1"/>
    <xf numFmtId="1" fontId="0" fillId="2" borderId="0" xfId="63" applyNumberFormat="1" applyFont="1" applyBorder="1" applyAlignment="1"/>
    <xf numFmtId="1" fontId="0" fillId="2" borderId="0" xfId="64" applyNumberFormat="1" applyFont="1" applyBorder="1" applyAlignment="1"/>
    <xf numFmtId="1" fontId="0" fillId="2" borderId="0" xfId="65" applyNumberFormat="1" applyFont="1" applyBorder="1" applyAlignment="1"/>
    <xf numFmtId="1" fontId="0" fillId="2" borderId="0" xfId="66" applyNumberFormat="1" applyFont="1" applyFill="1" applyBorder="1" applyAlignment="1"/>
    <xf numFmtId="0" fontId="0" fillId="2" borderId="0" xfId="66" applyNumberFormat="1" applyFont="1" applyFill="1" applyBorder="1" applyAlignment="1"/>
    <xf numFmtId="1" fontId="0" fillId="2" borderId="0" xfId="67" applyNumberFormat="1" applyFont="1" applyBorder="1" applyAlignment="1"/>
    <xf numFmtId="1" fontId="0" fillId="2" borderId="0" xfId="68" applyNumberFormat="1" applyFont="1" applyBorder="1"/>
    <xf numFmtId="1" fontId="8" fillId="2" borderId="8" xfId="69" applyNumberFormat="1" applyFont="1" applyFill="1" applyBorder="1" applyAlignment="1">
      <alignment horizontal="center"/>
    </xf>
    <xf numFmtId="1" fontId="8" fillId="2" borderId="8" xfId="70" applyNumberFormat="1" applyFont="1" applyBorder="1" applyAlignment="1">
      <alignment horizontal="center"/>
    </xf>
    <xf numFmtId="0" fontId="4" fillId="2" borderId="4" xfId="71" applyNumberFormat="1" applyFont="1" applyBorder="1" applyAlignment="1">
      <alignment horizontal="center"/>
    </xf>
    <xf numFmtId="0" fontId="4" fillId="2" borderId="0" xfId="71" applyNumberFormat="1" applyFont="1" applyBorder="1" applyAlignment="1">
      <alignment horizontal="center"/>
    </xf>
    <xf numFmtId="0" fontId="0" fillId="2" borderId="5" xfId="71" applyNumberFormat="1" applyFont="1" applyBorder="1" applyAlignment="1"/>
    <xf numFmtId="0" fontId="4" fillId="2" borderId="4" xfId="72" applyNumberFormat="1" applyFont="1" applyBorder="1" applyAlignment="1"/>
    <xf numFmtId="0" fontId="0" fillId="2" borderId="0" xfId="72" applyNumberFormat="1" applyFont="1" applyBorder="1" applyAlignment="1"/>
    <xf numFmtId="0" fontId="0" fillId="2" borderId="0" xfId="72" applyNumberFormat="1" applyFont="1" applyBorder="1" applyAlignment="1">
      <alignment horizontal="center"/>
    </xf>
    <xf numFmtId="0" fontId="0" fillId="2" borderId="5" xfId="72" applyNumberFormat="1" applyFont="1" applyBorder="1" applyAlignment="1"/>
    <xf numFmtId="0" fontId="4" fillId="2" borderId="4" xfId="73" applyNumberFormat="1" applyFont="1" applyBorder="1" applyAlignment="1"/>
    <xf numFmtId="0" fontId="0" fillId="2" borderId="0" xfId="73" applyNumberFormat="1" applyFont="1" applyBorder="1" applyAlignment="1"/>
    <xf numFmtId="0" fontId="0" fillId="2" borderId="0" xfId="73" applyNumberFormat="1" applyFont="1" applyBorder="1" applyAlignment="1">
      <alignment horizontal="center"/>
    </xf>
    <xf numFmtId="0" fontId="4" fillId="2" borderId="0" xfId="73" applyNumberFormat="1" applyFont="1" applyBorder="1" applyAlignment="1"/>
    <xf numFmtId="0" fontId="0" fillId="2" borderId="5" xfId="73" applyNumberFormat="1" applyFont="1" applyBorder="1" applyAlignment="1"/>
    <xf numFmtId="0" fontId="4" fillId="2" borderId="4" xfId="74" applyFont="1" applyBorder="1"/>
    <xf numFmtId="0" fontId="0" fillId="2" borderId="0" xfId="74" applyFont="1" applyBorder="1"/>
    <xf numFmtId="0" fontId="0" fillId="2" borderId="0" xfId="74" applyFont="1" applyBorder="1" applyAlignment="1">
      <alignment horizontal="center"/>
    </xf>
    <xf numFmtId="0" fontId="0" fillId="2" borderId="6" xfId="74" applyFont="1" applyBorder="1" applyAlignment="1">
      <alignment horizontal="center"/>
    </xf>
    <xf numFmtId="0" fontId="0" fillId="2" borderId="3" xfId="74" applyFont="1" applyBorder="1" applyAlignment="1">
      <alignment horizontal="center" wrapText="1"/>
    </xf>
    <xf numFmtId="0" fontId="0" fillId="2" borderId="5" xfId="74" applyFont="1" applyBorder="1"/>
    <xf numFmtId="0" fontId="0" fillId="2" borderId="4" xfId="75" applyNumberFormat="1" applyFont="1" applyBorder="1" applyAlignment="1"/>
    <xf numFmtId="0" fontId="0" fillId="2" borderId="0" xfId="75" applyNumberFormat="1" applyFont="1" applyBorder="1" applyAlignment="1"/>
    <xf numFmtId="0" fontId="0" fillId="2" borderId="0" xfId="75" applyNumberFormat="1" applyFont="1" applyBorder="1" applyAlignment="1">
      <alignment horizontal="center"/>
    </xf>
    <xf numFmtId="0" fontId="0" fillId="2" borderId="7" xfId="75" applyNumberFormat="1" applyFont="1" applyBorder="1" applyAlignment="1"/>
    <xf numFmtId="0" fontId="0" fillId="2" borderId="5" xfId="75" applyNumberFormat="1" applyFont="1" applyBorder="1" applyAlignment="1"/>
    <xf numFmtId="0" fontId="0" fillId="2" borderId="4" xfId="76" applyNumberFormat="1" applyFont="1" applyBorder="1" applyAlignment="1"/>
    <xf numFmtId="0" fontId="0" fillId="2" borderId="0" xfId="76" applyNumberFormat="1" applyFont="1" applyBorder="1" applyAlignment="1"/>
    <xf numFmtId="0" fontId="0" fillId="2" borderId="0" xfId="76" applyNumberFormat="1" applyFont="1" applyBorder="1" applyAlignment="1">
      <alignment horizontal="center"/>
    </xf>
    <xf numFmtId="0" fontId="4" fillId="2" borderId="7" xfId="76" applyNumberFormat="1" applyFont="1" applyBorder="1" applyAlignment="1">
      <alignment horizontal="center"/>
    </xf>
    <xf numFmtId="0" fontId="4" fillId="2" borderId="7" xfId="76" applyNumberFormat="1" applyFont="1" applyBorder="1" applyAlignment="1">
      <alignment horizontal="center" wrapText="1"/>
    </xf>
    <xf numFmtId="0" fontId="0" fillId="2" borderId="5" xfId="76" applyNumberFormat="1" applyFont="1" applyBorder="1" applyAlignment="1"/>
    <xf numFmtId="0" fontId="0" fillId="2" borderId="4" xfId="77" applyNumberFormat="1" applyFont="1" applyBorder="1" applyAlignment="1"/>
    <xf numFmtId="0" fontId="0" fillId="2" borderId="0" xfId="77" applyNumberFormat="1" applyFont="1" applyBorder="1" applyAlignment="1"/>
    <xf numFmtId="0" fontId="0" fillId="2" borderId="0" xfId="77" applyNumberFormat="1" applyFont="1" applyBorder="1" applyAlignment="1">
      <alignment horizontal="center"/>
    </xf>
    <xf numFmtId="0" fontId="4" fillId="2" borderId="7" xfId="77" applyNumberFormat="1" applyFont="1" applyBorder="1" applyAlignment="1">
      <alignment horizontal="center"/>
    </xf>
    <xf numFmtId="0" fontId="4" fillId="2" borderId="7" xfId="77" applyNumberFormat="1" applyFont="1" applyBorder="1" applyAlignment="1">
      <alignment horizontal="center" wrapText="1"/>
    </xf>
    <xf numFmtId="0" fontId="0" fillId="2" borderId="5" xfId="77" applyNumberFormat="1" applyFont="1" applyBorder="1" applyAlignment="1"/>
    <xf numFmtId="0" fontId="0" fillId="2" borderId="4" xfId="78" applyNumberFormat="1" applyFont="1" applyBorder="1" applyAlignment="1"/>
    <xf numFmtId="0" fontId="0" fillId="2" borderId="0" xfId="78" applyNumberFormat="1" applyFont="1" applyBorder="1" applyAlignment="1"/>
    <xf numFmtId="0" fontId="0" fillId="2" borderId="0" xfId="78" applyNumberFormat="1" applyFont="1" applyBorder="1" applyAlignment="1">
      <alignment horizontal="center"/>
    </xf>
    <xf numFmtId="0" fontId="0" fillId="2" borderId="9" xfId="78" applyNumberFormat="1" applyFont="1" applyBorder="1" applyAlignment="1">
      <alignment horizontal="center"/>
    </xf>
    <xf numFmtId="0" fontId="0" fillId="2" borderId="10" xfId="78" applyNumberFormat="1" applyFont="1" applyBorder="1" applyAlignment="1">
      <alignment horizontal="center"/>
    </xf>
    <xf numFmtId="0" fontId="0" fillId="2" borderId="5" xfId="78" applyNumberFormat="1" applyFont="1" applyBorder="1" applyAlignment="1"/>
    <xf numFmtId="0" fontId="4" fillId="2" borderId="4" xfId="79" applyNumberFormat="1" applyFont="1" applyBorder="1" applyAlignment="1"/>
    <xf numFmtId="0" fontId="0" fillId="2" borderId="0" xfId="79" applyNumberFormat="1" applyFont="1" applyBorder="1" applyAlignment="1"/>
    <xf numFmtId="0" fontId="0" fillId="2" borderId="0" xfId="79" applyNumberFormat="1" applyFont="1" applyBorder="1" applyAlignment="1">
      <alignment horizontal="center"/>
    </xf>
    <xf numFmtId="0" fontId="8" fillId="2" borderId="0" xfId="79" applyNumberFormat="1" applyFont="1" applyBorder="1" applyAlignment="1">
      <alignment horizontal="center"/>
    </xf>
    <xf numFmtId="0" fontId="0" fillId="2" borderId="5" xfId="79" applyNumberFormat="1" applyFont="1" applyBorder="1" applyAlignment="1"/>
    <xf numFmtId="0" fontId="5" fillId="3" borderId="8" xfId="80" applyNumberFormat="1" applyFont="1" applyFill="1" applyBorder="1" applyAlignment="1">
      <alignment horizontal="center"/>
    </xf>
    <xf numFmtId="164" fontId="5" fillId="3" borderId="8" xfId="80" applyNumberFormat="1" applyFont="1" applyFill="1" applyBorder="1" applyAlignment="1">
      <alignment horizontal="center"/>
    </xf>
    <xf numFmtId="0" fontId="5" fillId="2" borderId="8" xfId="80" applyNumberFormat="1" applyFont="1" applyBorder="1" applyAlignment="1">
      <alignment horizontal="center"/>
    </xf>
    <xf numFmtId="1" fontId="8" fillId="2" borderId="8" xfId="80" applyNumberFormat="1" applyFont="1" applyBorder="1" applyAlignment="1">
      <alignment horizontal="center"/>
    </xf>
    <xf numFmtId="1" fontId="0" fillId="2" borderId="8" xfId="80" applyNumberFormat="1" applyFont="1" applyBorder="1" applyAlignment="1">
      <alignment horizontal="center"/>
    </xf>
    <xf numFmtId="1" fontId="5" fillId="3" borderId="8" xfId="80" applyNumberFormat="1" applyFont="1" applyFill="1" applyBorder="1" applyAlignment="1">
      <alignment horizontal="center"/>
    </xf>
    <xf numFmtId="2" fontId="5" fillId="2" borderId="8" xfId="80" applyNumberFormat="1" applyFont="1" applyBorder="1" applyAlignment="1">
      <alignment horizontal="center"/>
    </xf>
    <xf numFmtId="0" fontId="0" fillId="2" borderId="5" xfId="80" applyNumberFormat="1" applyFont="1" applyBorder="1" applyAlignment="1"/>
    <xf numFmtId="0" fontId="5" fillId="3" borderId="8" xfId="81" applyFont="1" applyFill="1" applyBorder="1" applyAlignment="1">
      <alignment horizontal="center"/>
    </xf>
    <xf numFmtId="2" fontId="5" fillId="3" borderId="8" xfId="81" applyNumberFormat="1" applyFont="1" applyFill="1" applyBorder="1" applyAlignment="1">
      <alignment horizontal="center"/>
    </xf>
    <xf numFmtId="0" fontId="5" fillId="2" borderId="8" xfId="81" applyFont="1" applyFill="1" applyBorder="1" applyAlignment="1">
      <alignment horizontal="center"/>
    </xf>
    <xf numFmtId="1" fontId="8" fillId="2" borderId="8" xfId="81" applyNumberFormat="1" applyFont="1" applyFill="1" applyBorder="1" applyAlignment="1">
      <alignment horizontal="center"/>
    </xf>
    <xf numFmtId="1" fontId="0" fillId="2" borderId="8" xfId="81" applyNumberFormat="1" applyFont="1" applyFill="1" applyBorder="1" applyAlignment="1">
      <alignment horizontal="center"/>
    </xf>
    <xf numFmtId="1" fontId="5" fillId="3" borderId="8" xfId="81" applyNumberFormat="1" applyFont="1" applyFill="1" applyBorder="1" applyAlignment="1">
      <alignment horizontal="center"/>
    </xf>
    <xf numFmtId="2" fontId="5" fillId="2" borderId="8" xfId="81" applyNumberFormat="1" applyFont="1" applyFill="1" applyBorder="1" applyAlignment="1">
      <alignment horizontal="center"/>
    </xf>
    <xf numFmtId="0" fontId="0" fillId="2" borderId="5" xfId="81" applyFont="1" applyFill="1" applyBorder="1" applyAlignment="1"/>
    <xf numFmtId="1" fontId="0" fillId="2" borderId="0" xfId="81" applyNumberFormat="1" applyFont="1" applyFill="1" applyBorder="1" applyAlignment="1">
      <alignment horizontal="center"/>
    </xf>
    <xf numFmtId="0" fontId="5" fillId="3" borderId="8" xfId="82" applyNumberFormat="1" applyFont="1" applyFill="1" applyBorder="1" applyAlignment="1">
      <alignment horizontal="center"/>
    </xf>
    <xf numFmtId="2" fontId="5" fillId="2" borderId="8" xfId="82" applyNumberFormat="1" applyFont="1" applyBorder="1" applyAlignment="1">
      <alignment horizontal="center"/>
    </xf>
    <xf numFmtId="0" fontId="5" fillId="2" borderId="8" xfId="82" applyNumberFormat="1" applyFont="1" applyBorder="1" applyAlignment="1">
      <alignment horizontal="center"/>
    </xf>
    <xf numFmtId="1" fontId="8" fillId="2" borderId="8" xfId="82" applyNumberFormat="1" applyFont="1" applyBorder="1" applyAlignment="1">
      <alignment horizontal="center"/>
    </xf>
    <xf numFmtId="1" fontId="0" fillId="2" borderId="8" xfId="82" applyNumberFormat="1" applyFont="1" applyBorder="1" applyAlignment="1">
      <alignment horizontal="center"/>
    </xf>
    <xf numFmtId="1" fontId="5" fillId="3" borderId="8" xfId="82" applyNumberFormat="1" applyFont="1" applyFill="1" applyBorder="1" applyAlignment="1">
      <alignment horizontal="center"/>
    </xf>
    <xf numFmtId="0" fontId="0" fillId="2" borderId="5" xfId="82" applyNumberFormat="1" applyFont="1" applyBorder="1" applyAlignment="1"/>
    <xf numFmtId="0" fontId="5" fillId="3" borderId="8" xfId="83" applyNumberFormat="1" applyFont="1" applyFill="1" applyBorder="1" applyAlignment="1">
      <alignment horizontal="center"/>
    </xf>
    <xf numFmtId="0" fontId="5" fillId="2" borderId="8" xfId="83" applyNumberFormat="1" applyFont="1" applyBorder="1" applyAlignment="1">
      <alignment horizontal="center"/>
    </xf>
    <xf numFmtId="2" fontId="5" fillId="2" borderId="8" xfId="83" applyNumberFormat="1" applyFont="1" applyBorder="1" applyAlignment="1">
      <alignment horizontal="center"/>
    </xf>
    <xf numFmtId="1" fontId="8" fillId="2" borderId="8" xfId="83" applyNumberFormat="1" applyFont="1" applyBorder="1" applyAlignment="1">
      <alignment horizontal="center"/>
    </xf>
    <xf numFmtId="1" fontId="0" fillId="2" borderId="8" xfId="83" applyNumberFormat="1" applyFont="1" applyBorder="1" applyAlignment="1">
      <alignment horizontal="center"/>
    </xf>
    <xf numFmtId="1" fontId="5" fillId="3" borderId="8" xfId="83" applyNumberFormat="1" applyFont="1" applyFill="1" applyBorder="1" applyAlignment="1">
      <alignment horizontal="center"/>
    </xf>
    <xf numFmtId="0" fontId="0" fillId="2" borderId="5" xfId="83" applyNumberFormat="1" applyFont="1" applyBorder="1" applyAlignment="1"/>
    <xf numFmtId="0" fontId="5" fillId="3" borderId="8" xfId="84" applyNumberFormat="1" applyFont="1" applyFill="1" applyBorder="1" applyAlignment="1">
      <alignment horizontal="center"/>
    </xf>
    <xf numFmtId="2" fontId="5" fillId="3" borderId="8" xfId="84" applyNumberFormat="1" applyFont="1" applyFill="1" applyBorder="1" applyAlignment="1">
      <alignment horizontal="center"/>
    </xf>
    <xf numFmtId="0" fontId="5" fillId="2" borderId="8" xfId="84" applyNumberFormat="1" applyFont="1" applyBorder="1" applyAlignment="1">
      <alignment horizontal="center"/>
    </xf>
    <xf numFmtId="1" fontId="8" fillId="2" borderId="8" xfId="84" applyNumberFormat="1" applyFont="1" applyBorder="1" applyAlignment="1">
      <alignment horizontal="center"/>
    </xf>
    <xf numFmtId="1" fontId="0" fillId="2" borderId="8" xfId="84" applyNumberFormat="1" applyFont="1" applyBorder="1" applyAlignment="1">
      <alignment horizontal="center"/>
    </xf>
    <xf numFmtId="1" fontId="5" fillId="3" borderId="8" xfId="84" applyNumberFormat="1" applyFont="1" applyFill="1" applyBorder="1" applyAlignment="1">
      <alignment horizontal="center"/>
    </xf>
    <xf numFmtId="2" fontId="5" fillId="2" borderId="8" xfId="84" applyNumberFormat="1" applyFont="1" applyBorder="1" applyAlignment="1">
      <alignment horizontal="center"/>
    </xf>
    <xf numFmtId="0" fontId="0" fillId="2" borderId="5" xfId="84" applyNumberFormat="1" applyFont="1" applyBorder="1" applyAlignment="1"/>
    <xf numFmtId="0" fontId="5" fillId="3" borderId="8" xfId="85" applyNumberFormat="1" applyFont="1" applyFill="1" applyBorder="1" applyAlignment="1">
      <alignment horizontal="center"/>
    </xf>
    <xf numFmtId="2" fontId="5" fillId="3" borderId="8" xfId="85" applyNumberFormat="1" applyFont="1" applyFill="1" applyBorder="1" applyAlignment="1">
      <alignment horizontal="center"/>
    </xf>
    <xf numFmtId="0" fontId="5" fillId="2" borderId="8" xfId="85" applyNumberFormat="1" applyFont="1" applyBorder="1" applyAlignment="1">
      <alignment horizontal="center"/>
    </xf>
    <xf numFmtId="1" fontId="8" fillId="2" borderId="8" xfId="85" applyNumberFormat="1" applyFont="1" applyBorder="1" applyAlignment="1">
      <alignment horizontal="center"/>
    </xf>
    <xf numFmtId="1" fontId="0" fillId="2" borderId="8" xfId="85" applyNumberFormat="1" applyFont="1" applyBorder="1" applyAlignment="1">
      <alignment horizontal="center"/>
    </xf>
    <xf numFmtId="1" fontId="5" fillId="3" borderId="8" xfId="85" applyNumberFormat="1" applyFont="1" applyFill="1" applyBorder="1" applyAlignment="1">
      <alignment horizontal="center"/>
    </xf>
    <xf numFmtId="2" fontId="5" fillId="2" borderId="8" xfId="85" applyNumberFormat="1" applyFont="1" applyBorder="1" applyAlignment="1">
      <alignment horizontal="center"/>
    </xf>
    <xf numFmtId="2" fontId="5" fillId="2" borderId="8" xfId="85" applyNumberFormat="1" applyFont="1" applyFill="1" applyBorder="1" applyAlignment="1">
      <alignment horizontal="center"/>
    </xf>
    <xf numFmtId="0" fontId="0" fillId="2" borderId="5" xfId="85" applyNumberFormat="1" applyFont="1" applyBorder="1" applyAlignment="1"/>
    <xf numFmtId="0" fontId="5" fillId="3" borderId="8" xfId="86" applyFont="1" applyFill="1" applyBorder="1" applyAlignment="1">
      <alignment horizontal="center"/>
    </xf>
    <xf numFmtId="2" fontId="5" fillId="3" borderId="8" xfId="86" applyNumberFormat="1" applyFont="1" applyFill="1" applyBorder="1" applyAlignment="1">
      <alignment horizontal="center"/>
    </xf>
    <xf numFmtId="0" fontId="5" fillId="2" borderId="8" xfId="86" applyFont="1" applyFill="1" applyBorder="1" applyAlignment="1">
      <alignment horizontal="center"/>
    </xf>
    <xf numFmtId="1" fontId="8" fillId="2" borderId="8" xfId="86" applyNumberFormat="1" applyFont="1" applyBorder="1" applyAlignment="1">
      <alignment horizontal="center"/>
    </xf>
    <xf numFmtId="1" fontId="0" fillId="2" borderId="8" xfId="86" applyNumberFormat="1" applyFont="1" applyBorder="1" applyAlignment="1">
      <alignment horizontal="center"/>
    </xf>
    <xf numFmtId="1" fontId="5" fillId="3" borderId="8" xfId="86" applyNumberFormat="1" applyFont="1" applyFill="1" applyBorder="1" applyAlignment="1">
      <alignment horizontal="center"/>
    </xf>
    <xf numFmtId="2" fontId="5" fillId="2" borderId="8" xfId="86" applyNumberFormat="1" applyFont="1" applyBorder="1" applyAlignment="1">
      <alignment horizontal="center"/>
    </xf>
    <xf numFmtId="2" fontId="5" fillId="2" borderId="8" xfId="86" applyNumberFormat="1" applyFont="1" applyFill="1" applyBorder="1" applyAlignment="1">
      <alignment horizontal="center"/>
    </xf>
    <xf numFmtId="0" fontId="0" fillId="2" borderId="5" xfId="86" applyFont="1" applyBorder="1" applyAlignment="1"/>
    <xf numFmtId="0" fontId="5" fillId="3" borderId="8" xfId="87" applyNumberFormat="1" applyFont="1" applyFill="1" applyBorder="1" applyAlignment="1">
      <alignment horizontal="center"/>
    </xf>
    <xf numFmtId="2" fontId="5" fillId="3" borderId="8" xfId="87" applyNumberFormat="1" applyFont="1" applyFill="1" applyBorder="1" applyAlignment="1">
      <alignment horizontal="center"/>
    </xf>
    <xf numFmtId="0" fontId="5" fillId="2" borderId="8" xfId="87" applyNumberFormat="1" applyFont="1" applyFill="1" applyBorder="1" applyAlignment="1">
      <alignment horizontal="center"/>
    </xf>
    <xf numFmtId="1" fontId="8" fillId="2" borderId="8" xfId="87" applyNumberFormat="1" applyFont="1" applyBorder="1" applyAlignment="1">
      <alignment horizontal="center"/>
    </xf>
    <xf numFmtId="1" fontId="0" fillId="2" borderId="8" xfId="87" applyNumberFormat="1" applyFont="1" applyBorder="1" applyAlignment="1">
      <alignment horizontal="center"/>
    </xf>
    <xf numFmtId="1" fontId="5" fillId="3" borderId="8" xfId="87" applyNumberFormat="1" applyFont="1" applyFill="1" applyBorder="1" applyAlignment="1">
      <alignment horizontal="center"/>
    </xf>
    <xf numFmtId="2" fontId="5" fillId="2" borderId="8" xfId="87" applyNumberFormat="1" applyFont="1" applyBorder="1" applyAlignment="1">
      <alignment horizontal="center"/>
    </xf>
    <xf numFmtId="2" fontId="5" fillId="2" borderId="8" xfId="87" applyNumberFormat="1" applyFont="1" applyFill="1" applyBorder="1" applyAlignment="1">
      <alignment horizontal="center"/>
    </xf>
    <xf numFmtId="0" fontId="0" fillId="2" borderId="5" xfId="87" applyNumberFormat="1" applyFont="1" applyBorder="1" applyAlignment="1"/>
    <xf numFmtId="0" fontId="5" fillId="3" borderId="8" xfId="88" applyNumberFormat="1" applyFont="1" applyFill="1" applyBorder="1" applyAlignment="1">
      <alignment horizontal="center"/>
    </xf>
    <xf numFmtId="2" fontId="5" fillId="2" borderId="8" xfId="88" applyNumberFormat="1" applyFont="1" applyBorder="1" applyAlignment="1">
      <alignment horizontal="center"/>
    </xf>
    <xf numFmtId="0" fontId="5" fillId="2" borderId="8" xfId="88" applyNumberFormat="1" applyFont="1" applyFill="1" applyBorder="1" applyAlignment="1">
      <alignment horizontal="center"/>
    </xf>
    <xf numFmtId="1" fontId="8" fillId="2" borderId="8" xfId="88" applyNumberFormat="1" applyFont="1" applyBorder="1" applyAlignment="1">
      <alignment horizontal="center"/>
    </xf>
    <xf numFmtId="1" fontId="0" fillId="2" borderId="8" xfId="88" applyNumberFormat="1" applyFont="1" applyBorder="1" applyAlignment="1">
      <alignment horizontal="center"/>
    </xf>
    <xf numFmtId="1" fontId="5" fillId="3" borderId="8" xfId="88" applyNumberFormat="1" applyFont="1" applyFill="1" applyBorder="1" applyAlignment="1">
      <alignment horizontal="center"/>
    </xf>
    <xf numFmtId="2" fontId="5" fillId="2" borderId="8" xfId="88" applyNumberFormat="1" applyFont="1" applyFill="1" applyBorder="1" applyAlignment="1">
      <alignment horizontal="center"/>
    </xf>
    <xf numFmtId="0" fontId="0" fillId="2" borderId="5" xfId="88" applyNumberFormat="1" applyFont="1" applyBorder="1" applyAlignment="1"/>
    <xf numFmtId="0" fontId="5" fillId="3" borderId="8" xfId="89" applyNumberFormat="1" applyFont="1" applyFill="1" applyBorder="1" applyAlignment="1">
      <alignment horizontal="center"/>
    </xf>
    <xf numFmtId="0" fontId="5" fillId="2" borderId="8" xfId="89" applyNumberFormat="1" applyFont="1" applyBorder="1" applyAlignment="1">
      <alignment horizontal="center"/>
    </xf>
    <xf numFmtId="2" fontId="5" fillId="2" borderId="8" xfId="89" applyNumberFormat="1" applyFont="1" applyFill="1" applyBorder="1" applyAlignment="1">
      <alignment horizontal="center"/>
    </xf>
    <xf numFmtId="1" fontId="8" fillId="2" borderId="8" xfId="89" applyNumberFormat="1" applyFont="1" applyBorder="1" applyAlignment="1">
      <alignment horizontal="center"/>
    </xf>
    <xf numFmtId="1" fontId="0" fillId="2" borderId="8" xfId="89" applyNumberFormat="1" applyFont="1" applyBorder="1" applyAlignment="1">
      <alignment horizontal="center"/>
    </xf>
    <xf numFmtId="1" fontId="5" fillId="3" borderId="8" xfId="89" applyNumberFormat="1" applyFont="1" applyFill="1" applyBorder="1" applyAlignment="1">
      <alignment horizontal="center"/>
    </xf>
    <xf numFmtId="2" fontId="5" fillId="2" borderId="8" xfId="89" applyNumberFormat="1" applyFont="1" applyBorder="1" applyAlignment="1">
      <alignment horizontal="center"/>
    </xf>
    <xf numFmtId="0" fontId="0" fillId="2" borderId="5" xfId="89" applyNumberFormat="1" applyFont="1" applyBorder="1" applyAlignment="1"/>
    <xf numFmtId="0" fontId="5" fillId="3" borderId="8" xfId="90" applyNumberFormat="1" applyFont="1" applyFill="1" applyBorder="1" applyAlignment="1">
      <alignment horizontal="center"/>
    </xf>
    <xf numFmtId="2" fontId="5" fillId="2" borderId="8" xfId="90" applyNumberFormat="1" applyFont="1" applyBorder="1" applyAlignment="1">
      <alignment horizontal="center"/>
    </xf>
    <xf numFmtId="0" fontId="5" fillId="2" borderId="8" xfId="90" applyNumberFormat="1" applyFont="1" applyFill="1" applyBorder="1" applyAlignment="1">
      <alignment horizontal="center"/>
    </xf>
    <xf numFmtId="1" fontId="8" fillId="2" borderId="8" xfId="90" applyNumberFormat="1" applyFont="1" applyBorder="1" applyAlignment="1">
      <alignment horizontal="center"/>
    </xf>
    <xf numFmtId="1" fontId="0" fillId="2" borderId="8" xfId="90" applyNumberFormat="1" applyFont="1" applyBorder="1" applyAlignment="1">
      <alignment horizontal="center"/>
    </xf>
    <xf numFmtId="1" fontId="5" fillId="3" borderId="8" xfId="90" applyNumberFormat="1" applyFont="1" applyFill="1" applyBorder="1" applyAlignment="1">
      <alignment horizontal="center"/>
    </xf>
    <xf numFmtId="2" fontId="5" fillId="2" borderId="8" xfId="90" applyNumberFormat="1" applyFont="1" applyFill="1" applyBorder="1" applyAlignment="1">
      <alignment horizontal="center"/>
    </xf>
    <xf numFmtId="0" fontId="0" fillId="2" borderId="5" xfId="90" applyNumberFormat="1" applyFont="1" applyBorder="1" applyAlignment="1"/>
    <xf numFmtId="0" fontId="5" fillId="3" borderId="8" xfId="91" applyFont="1" applyFill="1" applyBorder="1" applyAlignment="1">
      <alignment horizontal="center"/>
    </xf>
    <xf numFmtId="2" fontId="5" fillId="2" borderId="8" xfId="91" applyNumberFormat="1" applyFont="1" applyFill="1" applyBorder="1" applyAlignment="1">
      <alignment horizontal="center"/>
    </xf>
    <xf numFmtId="0" fontId="5" fillId="2" borderId="8" xfId="91" applyFont="1" applyFill="1" applyBorder="1" applyAlignment="1">
      <alignment horizontal="center"/>
    </xf>
    <xf numFmtId="1" fontId="8" fillId="2" borderId="8" xfId="91" applyNumberFormat="1" applyFont="1" applyFill="1" applyBorder="1" applyAlignment="1">
      <alignment horizontal="center"/>
    </xf>
    <xf numFmtId="1" fontId="0" fillId="2" borderId="8" xfId="91" applyNumberFormat="1" applyFont="1" applyFill="1" applyBorder="1" applyAlignment="1">
      <alignment horizontal="center"/>
    </xf>
    <xf numFmtId="1" fontId="5" fillId="3" borderId="8" xfId="91" applyNumberFormat="1" applyFont="1" applyFill="1" applyBorder="1" applyAlignment="1">
      <alignment horizontal="center"/>
    </xf>
    <xf numFmtId="0" fontId="0" fillId="2" borderId="5" xfId="91" applyFont="1" applyFill="1" applyBorder="1" applyAlignment="1"/>
    <xf numFmtId="0" fontId="5" fillId="3" borderId="8" xfId="92" applyFont="1" applyFill="1" applyBorder="1" applyAlignment="1">
      <alignment horizontal="center"/>
    </xf>
    <xf numFmtId="2" fontId="5" fillId="2" borderId="8" xfId="92" applyNumberFormat="1" applyFont="1" applyBorder="1" applyAlignment="1">
      <alignment horizontal="center"/>
    </xf>
    <xf numFmtId="0" fontId="5" fillId="2" borderId="8" xfId="92" applyFont="1" applyFill="1" applyBorder="1" applyAlignment="1">
      <alignment horizontal="center"/>
    </xf>
    <xf numFmtId="1" fontId="8" fillId="2" borderId="8" xfId="92" applyNumberFormat="1" applyFont="1" applyBorder="1" applyAlignment="1">
      <alignment horizontal="center"/>
    </xf>
    <xf numFmtId="1" fontId="0" fillId="2" borderId="8" xfId="92" applyNumberFormat="1" applyFont="1" applyBorder="1" applyAlignment="1">
      <alignment horizontal="center"/>
    </xf>
    <xf numFmtId="1" fontId="5" fillId="3" borderId="8" xfId="92" applyNumberFormat="1" applyFont="1" applyFill="1" applyBorder="1" applyAlignment="1">
      <alignment horizontal="center"/>
    </xf>
    <xf numFmtId="2" fontId="5" fillId="2" borderId="8" xfId="92" applyNumberFormat="1" applyFont="1" applyFill="1" applyBorder="1" applyAlignment="1">
      <alignment horizontal="center"/>
    </xf>
    <xf numFmtId="0" fontId="0" fillId="2" borderId="5" xfId="92" applyFont="1" applyBorder="1" applyAlignment="1"/>
    <xf numFmtId="0" fontId="5" fillId="3" borderId="8" xfId="93" applyNumberFormat="1" applyFont="1" applyFill="1" applyBorder="1" applyAlignment="1">
      <alignment horizontal="center"/>
    </xf>
    <xf numFmtId="0" fontId="5" fillId="2" borderId="8" xfId="93" applyNumberFormat="1" applyFont="1" applyBorder="1" applyAlignment="1">
      <alignment horizontal="center"/>
    </xf>
    <xf numFmtId="2" fontId="5" fillId="2" borderId="8" xfId="93" applyNumberFormat="1" applyFont="1" applyFill="1" applyBorder="1" applyAlignment="1">
      <alignment horizontal="center"/>
    </xf>
    <xf numFmtId="1" fontId="8" fillId="2" borderId="8" xfId="93" applyNumberFormat="1" applyFont="1" applyBorder="1" applyAlignment="1">
      <alignment horizontal="center"/>
    </xf>
    <xf numFmtId="1" fontId="0" fillId="2" borderId="8" xfId="93" applyNumberFormat="1" applyFont="1" applyBorder="1" applyAlignment="1">
      <alignment horizontal="center"/>
    </xf>
    <xf numFmtId="1" fontId="5" fillId="3" borderId="8" xfId="93" applyNumberFormat="1" applyFont="1" applyFill="1" applyBorder="1" applyAlignment="1">
      <alignment horizontal="center"/>
    </xf>
    <xf numFmtId="2" fontId="5" fillId="2" borderId="8" xfId="93" applyNumberFormat="1" applyFont="1" applyBorder="1" applyAlignment="1">
      <alignment horizontal="center"/>
    </xf>
    <xf numFmtId="0" fontId="0" fillId="2" borderId="5" xfId="93" applyNumberFormat="1" applyFont="1" applyBorder="1" applyAlignment="1"/>
    <xf numFmtId="0" fontId="5" fillId="3" borderId="8" xfId="94" applyNumberFormat="1" applyFont="1" applyFill="1" applyBorder="1" applyAlignment="1">
      <alignment horizontal="center"/>
    </xf>
    <xf numFmtId="2" fontId="5" fillId="2" borderId="8" xfId="94" applyNumberFormat="1" applyFont="1" applyBorder="1" applyAlignment="1">
      <alignment horizontal="center"/>
    </xf>
    <xf numFmtId="0" fontId="5" fillId="2" borderId="8" xfId="94" applyNumberFormat="1" applyFont="1" applyFill="1" applyBorder="1" applyAlignment="1">
      <alignment horizontal="center"/>
    </xf>
    <xf numFmtId="1" fontId="8" fillId="2" borderId="8" xfId="94" applyNumberFormat="1" applyFont="1" applyBorder="1" applyAlignment="1">
      <alignment horizontal="center"/>
    </xf>
    <xf numFmtId="1" fontId="0" fillId="2" borderId="8" xfId="94" applyNumberFormat="1" applyFont="1" applyBorder="1" applyAlignment="1">
      <alignment horizontal="center"/>
    </xf>
    <xf numFmtId="1" fontId="5" fillId="3" borderId="8" xfId="94" applyNumberFormat="1" applyFont="1" applyFill="1" applyBorder="1" applyAlignment="1">
      <alignment horizontal="center"/>
    </xf>
    <xf numFmtId="0" fontId="0" fillId="2" borderId="5" xfId="94" applyNumberFormat="1" applyFont="1" applyBorder="1" applyAlignment="1"/>
    <xf numFmtId="0" fontId="4" fillId="2" borderId="4" xfId="95" applyNumberFormat="1" applyFont="1" applyBorder="1" applyAlignment="1"/>
    <xf numFmtId="0" fontId="0" fillId="2" borderId="0" xfId="95" applyNumberFormat="1" applyFont="1" applyBorder="1" applyAlignment="1"/>
    <xf numFmtId="0" fontId="0" fillId="2" borderId="0" xfId="95" applyNumberFormat="1" applyFont="1" applyBorder="1" applyAlignment="1">
      <alignment horizontal="center"/>
    </xf>
    <xf numFmtId="1" fontId="0" fillId="2" borderId="0" xfId="95" applyNumberFormat="1" applyFont="1" applyBorder="1" applyAlignment="1"/>
    <xf numFmtId="0" fontId="0" fillId="2" borderId="5" xfId="95" applyNumberFormat="1" applyFont="1" applyBorder="1" applyAlignment="1"/>
    <xf numFmtId="0" fontId="0" fillId="2" borderId="4" xfId="96" applyFont="1" applyBorder="1"/>
    <xf numFmtId="0" fontId="0" fillId="2" borderId="0" xfId="96" applyFont="1" applyBorder="1"/>
    <xf numFmtId="0" fontId="0" fillId="2" borderId="0" xfId="96" applyFont="1" applyBorder="1" applyAlignment="1">
      <alignment horizontal="center"/>
    </xf>
    <xf numFmtId="1" fontId="5" fillId="3" borderId="0" xfId="96" applyNumberFormat="1" applyFont="1" applyFill="1" applyBorder="1" applyAlignment="1">
      <alignment horizontal="center"/>
    </xf>
    <xf numFmtId="0" fontId="0" fillId="2" borderId="5" xfId="96" applyFont="1" applyBorder="1"/>
    <xf numFmtId="0" fontId="8" fillId="2" borderId="4" xfId="97" applyFont="1" applyFill="1" applyBorder="1" applyAlignment="1"/>
    <xf numFmtId="0" fontId="0" fillId="2" borderId="0" xfId="97" applyFont="1" applyFill="1" applyBorder="1" applyAlignment="1"/>
    <xf numFmtId="0" fontId="0" fillId="2" borderId="0" xfId="97" applyFont="1" applyFill="1" applyBorder="1" applyAlignment="1">
      <alignment horizontal="center"/>
    </xf>
    <xf numFmtId="1" fontId="0" fillId="2" borderId="0" xfId="97" applyNumberFormat="1" applyFont="1" applyFill="1" applyBorder="1" applyAlignment="1"/>
    <xf numFmtId="1" fontId="5" fillId="3" borderId="0" xfId="97" applyNumberFormat="1" applyFont="1" applyFill="1" applyBorder="1" applyAlignment="1">
      <alignment horizontal="center"/>
    </xf>
    <xf numFmtId="0" fontId="0" fillId="2" borderId="5" xfId="97" applyFont="1" applyFill="1" applyBorder="1" applyAlignment="1"/>
    <xf numFmtId="0" fontId="0" fillId="2" borderId="4" xfId="98" applyFont="1" applyBorder="1" applyAlignment="1">
      <alignment horizontal="center"/>
    </xf>
    <xf numFmtId="0" fontId="0" fillId="2" borderId="0" xfId="98" applyFont="1" applyBorder="1" applyAlignment="1">
      <alignment horizontal="center"/>
    </xf>
    <xf numFmtId="0" fontId="0" fillId="2" borderId="0" xfId="98" applyFont="1" applyBorder="1" applyAlignment="1"/>
    <xf numFmtId="0" fontId="0" fillId="2" borderId="5" xfId="98" applyFont="1" applyBorder="1" applyAlignment="1"/>
    <xf numFmtId="0" fontId="0" fillId="2" borderId="4" xfId="99" applyNumberFormat="1" applyFont="1" applyBorder="1" applyAlignment="1"/>
    <xf numFmtId="0" fontId="0" fillId="2" borderId="0" xfId="99" applyNumberFormat="1" applyFont="1" applyBorder="1" applyAlignment="1"/>
    <xf numFmtId="0" fontId="0" fillId="2" borderId="0" xfId="99" applyNumberFormat="1" applyFont="1" applyBorder="1" applyAlignment="1">
      <alignment horizontal="center"/>
    </xf>
    <xf numFmtId="1" fontId="0" fillId="2" borderId="0" xfId="99" applyNumberFormat="1" applyFont="1" applyBorder="1" applyAlignment="1"/>
    <xf numFmtId="0" fontId="0" fillId="2" borderId="5" xfId="99" applyNumberFormat="1" applyFont="1" applyBorder="1" applyAlignment="1"/>
    <xf numFmtId="0" fontId="0" fillId="2" borderId="11" xfId="100" applyNumberFormat="1" applyFont="1" applyBorder="1" applyAlignment="1"/>
    <xf numFmtId="0" fontId="0" fillId="2" borderId="12" xfId="100" applyNumberFormat="1" applyFont="1" applyBorder="1" applyAlignment="1"/>
    <xf numFmtId="0" fontId="0" fillId="2" borderId="12" xfId="100" applyNumberFormat="1" applyFont="1" applyBorder="1" applyAlignment="1">
      <alignment horizontal="center"/>
    </xf>
    <xf numFmtId="1" fontId="0" fillId="2" borderId="12" xfId="100" applyNumberFormat="1" applyFont="1" applyBorder="1" applyAlignment="1"/>
    <xf numFmtId="0" fontId="0" fillId="2" borderId="10" xfId="100" applyNumberFormat="1" applyFont="1" applyBorder="1" applyAlignment="1"/>
    <xf numFmtId="1" fontId="0" fillId="2" borderId="0" xfId="101" applyNumberFormat="1" applyFont="1" applyBorder="1"/>
    <xf numFmtId="1" fontId="0" fillId="2" borderId="0" xfId="102" applyNumberFormat="1" applyFont="1" applyBorder="1" applyAlignment="1"/>
    <xf numFmtId="1" fontId="0" fillId="2" borderId="0" xfId="103" applyNumberFormat="1" applyFont="1" applyFill="1" applyBorder="1" applyAlignment="1"/>
    <xf numFmtId="1" fontId="0" fillId="2" borderId="0" xfId="104" applyNumberFormat="1" applyFont="1" applyBorder="1" applyAlignment="1"/>
    <xf numFmtId="1" fontId="0" fillId="2" borderId="0" xfId="105" applyNumberFormat="1" applyFont="1" applyBorder="1" applyAlignment="1"/>
    <xf numFmtId="1" fontId="0" fillId="2" borderId="0" xfId="106" applyNumberFormat="1" applyFont="1" applyBorder="1" applyAlignment="1"/>
    <xf numFmtId="1" fontId="0" fillId="2" borderId="0" xfId="107" applyNumberFormat="1" applyFont="1" applyBorder="1" applyAlignment="1"/>
    <xf numFmtId="1" fontId="0" fillId="2" borderId="0" xfId="108" applyNumberFormat="1" applyFont="1" applyFill="1" applyBorder="1" applyAlignment="1"/>
    <xf numFmtId="0" fontId="0" fillId="2" borderId="0" xfId="108" applyNumberFormat="1" applyFont="1" applyFill="1" applyBorder="1" applyAlignment="1"/>
    <xf numFmtId="1" fontId="0" fillId="2" borderId="0" xfId="109" applyNumberFormat="1" applyFont="1" applyBorder="1"/>
    <xf numFmtId="1" fontId="0" fillId="2" borderId="0" xfId="110" applyNumberFormat="1" applyFont="1" applyFill="1" applyBorder="1" applyAlignment="1"/>
    <xf numFmtId="1" fontId="8" fillId="2" borderId="8" xfId="111" applyNumberFormat="1" applyFont="1" applyBorder="1" applyAlignment="1">
      <alignment horizontal="center"/>
    </xf>
    <xf numFmtId="1" fontId="8" fillId="2" borderId="8" xfId="112" applyNumberFormat="1" applyFont="1" applyBorder="1" applyAlignment="1">
      <alignment horizontal="center"/>
    </xf>
    <xf numFmtId="0" fontId="4" fillId="2" borderId="4" xfId="113" applyNumberFormat="1" applyFont="1" applyBorder="1" applyAlignment="1">
      <alignment horizontal="center"/>
    </xf>
    <xf numFmtId="0" fontId="4" fillId="2" borderId="0" xfId="113" applyNumberFormat="1" applyFont="1" applyBorder="1" applyAlignment="1">
      <alignment horizontal="center"/>
    </xf>
    <xf numFmtId="0" fontId="0" fillId="2" borderId="5" xfId="113" applyNumberFormat="1" applyFont="1" applyBorder="1" applyAlignment="1"/>
    <xf numFmtId="0" fontId="4" fillId="2" borderId="4" xfId="114" applyNumberFormat="1" applyFont="1" applyBorder="1" applyAlignment="1"/>
    <xf numFmtId="0" fontId="0" fillId="2" borderId="0" xfId="114" applyNumberFormat="1" applyFont="1" applyBorder="1" applyAlignment="1"/>
    <xf numFmtId="0" fontId="0" fillId="2" borderId="0" xfId="114" applyNumberFormat="1" applyFont="1" applyBorder="1" applyAlignment="1">
      <alignment horizontal="center"/>
    </xf>
    <xf numFmtId="0" fontId="0" fillId="2" borderId="5" xfId="114" applyNumberFormat="1" applyFont="1" applyBorder="1" applyAlignment="1"/>
    <xf numFmtId="0" fontId="4" fillId="2" borderId="4" xfId="115" applyFont="1" applyBorder="1"/>
    <xf numFmtId="0" fontId="0" fillId="2" borderId="0" xfId="115" applyFont="1" applyBorder="1"/>
    <xf numFmtId="0" fontId="0" fillId="2" borderId="0" xfId="115" applyFont="1" applyBorder="1" applyAlignment="1">
      <alignment horizontal="center"/>
    </xf>
    <xf numFmtId="0" fontId="4" fillId="2" borderId="0" xfId="115" applyFont="1" applyBorder="1"/>
    <xf numFmtId="0" fontId="0" fillId="2" borderId="5" xfId="115" applyFont="1" applyBorder="1"/>
    <xf numFmtId="0" fontId="4" fillId="2" borderId="4" xfId="116" applyFont="1" applyBorder="1" applyAlignment="1"/>
    <xf numFmtId="0" fontId="0" fillId="2" borderId="0" xfId="116" applyFont="1" applyBorder="1" applyAlignment="1"/>
    <xf numFmtId="0" fontId="0" fillId="2" borderId="0" xfId="116" applyFont="1" applyBorder="1" applyAlignment="1">
      <alignment horizontal="center"/>
    </xf>
    <xf numFmtId="0" fontId="0" fillId="2" borderId="6" xfId="116" applyFont="1" applyBorder="1" applyAlignment="1">
      <alignment horizontal="center"/>
    </xf>
    <xf numFmtId="0" fontId="0" fillId="2" borderId="3" xfId="116" applyFont="1" applyBorder="1" applyAlignment="1">
      <alignment horizontal="center" wrapText="1"/>
    </xf>
    <xf numFmtId="0" fontId="0" fillId="2" borderId="5" xfId="116" applyFont="1" applyBorder="1" applyAlignment="1"/>
    <xf numFmtId="0" fontId="0" fillId="2" borderId="4" xfId="117" applyNumberFormat="1" applyFont="1" applyBorder="1" applyAlignment="1"/>
    <xf numFmtId="0" fontId="0" fillId="2" borderId="0" xfId="117" applyNumberFormat="1" applyFont="1" applyBorder="1" applyAlignment="1"/>
    <xf numFmtId="0" fontId="0" fillId="2" borderId="0" xfId="117" applyNumberFormat="1" applyFont="1" applyBorder="1" applyAlignment="1">
      <alignment horizontal="center"/>
    </xf>
    <xf numFmtId="0" fontId="0" fillId="2" borderId="7" xfId="117" applyNumberFormat="1" applyFont="1" applyBorder="1" applyAlignment="1"/>
    <xf numFmtId="0" fontId="0" fillId="2" borderId="5" xfId="117" applyNumberFormat="1" applyFont="1" applyBorder="1" applyAlignment="1"/>
    <xf numFmtId="0" fontId="0" fillId="2" borderId="4" xfId="118" applyNumberFormat="1" applyFont="1" applyBorder="1" applyAlignment="1"/>
    <xf numFmtId="0" fontId="0" fillId="2" borderId="0" xfId="118" applyNumberFormat="1" applyFont="1" applyBorder="1" applyAlignment="1"/>
    <xf numFmtId="0" fontId="0" fillId="2" borderId="0" xfId="118" applyNumberFormat="1" applyFont="1" applyBorder="1" applyAlignment="1">
      <alignment horizontal="center"/>
    </xf>
    <xf numFmtId="0" fontId="4" fillId="2" borderId="7" xfId="118" applyNumberFormat="1" applyFont="1" applyBorder="1" applyAlignment="1">
      <alignment horizontal="center"/>
    </xf>
    <xf numFmtId="0" fontId="4" fillId="2" borderId="7" xfId="118" applyNumberFormat="1" applyFont="1" applyBorder="1" applyAlignment="1">
      <alignment horizontal="center" wrapText="1"/>
    </xf>
    <xf numFmtId="0" fontId="0" fillId="2" borderId="5" xfId="118" applyNumberFormat="1" applyFont="1" applyBorder="1" applyAlignment="1"/>
    <xf numFmtId="0" fontId="0" fillId="2" borderId="4" xfId="119" applyNumberFormat="1" applyFont="1" applyFill="1" applyBorder="1" applyAlignment="1"/>
    <xf numFmtId="0" fontId="0" fillId="2" borderId="0" xfId="119" applyNumberFormat="1" applyFont="1" applyFill="1" applyBorder="1" applyAlignment="1"/>
    <xf numFmtId="0" fontId="0" fillId="2" borderId="0" xfId="119" applyNumberFormat="1" applyFont="1" applyFill="1" applyBorder="1" applyAlignment="1">
      <alignment horizontal="center"/>
    </xf>
    <xf numFmtId="0" fontId="4" fillId="2" borderId="7" xfId="119" applyNumberFormat="1" applyFont="1" applyFill="1" applyBorder="1" applyAlignment="1">
      <alignment horizontal="center"/>
    </xf>
    <xf numFmtId="0" fontId="4" fillId="2" borderId="7" xfId="119" applyNumberFormat="1" applyFont="1" applyFill="1" applyBorder="1" applyAlignment="1">
      <alignment horizontal="center" wrapText="1"/>
    </xf>
    <xf numFmtId="0" fontId="0" fillId="2" borderId="5" xfId="119" applyNumberFormat="1" applyFont="1" applyFill="1" applyBorder="1" applyAlignment="1"/>
    <xf numFmtId="0" fontId="0" fillId="2" borderId="4" xfId="120" applyFont="1" applyBorder="1"/>
    <xf numFmtId="0" fontId="0" fillId="2" borderId="0" xfId="120" applyFont="1" applyBorder="1"/>
    <xf numFmtId="0" fontId="0" fillId="2" borderId="0" xfId="120" applyFont="1" applyBorder="1" applyAlignment="1">
      <alignment horizontal="center"/>
    </xf>
    <xf numFmtId="0" fontId="0" fillId="2" borderId="9" xfId="120" applyFont="1" applyBorder="1" applyAlignment="1">
      <alignment horizontal="center"/>
    </xf>
    <xf numFmtId="0" fontId="0" fillId="2" borderId="10" xfId="120" applyFont="1" applyBorder="1" applyAlignment="1">
      <alignment horizontal="center"/>
    </xf>
    <xf numFmtId="0" fontId="0" fillId="2" borderId="5" xfId="120" applyFont="1" applyBorder="1"/>
    <xf numFmtId="0" fontId="4" fillId="2" borderId="4" xfId="121" applyFont="1" applyBorder="1" applyAlignment="1"/>
    <xf numFmtId="0" fontId="0" fillId="2" borderId="0" xfId="121" applyFont="1" applyBorder="1" applyAlignment="1"/>
    <xf numFmtId="0" fontId="0" fillId="2" borderId="0" xfId="121" applyFont="1" applyBorder="1" applyAlignment="1">
      <alignment horizontal="center"/>
    </xf>
    <xf numFmtId="0" fontId="8" fillId="2" borderId="0" xfId="121" applyFont="1" applyBorder="1" applyAlignment="1">
      <alignment horizontal="center"/>
    </xf>
    <xf numFmtId="0" fontId="0" fillId="2" borderId="5" xfId="121" applyFont="1" applyBorder="1" applyAlignment="1"/>
    <xf numFmtId="0" fontId="5" fillId="3" borderId="8" xfId="122" applyFont="1" applyFill="1" applyBorder="1" applyAlignment="1">
      <alignment horizontal="center"/>
    </xf>
    <xf numFmtId="164" fontId="5" fillId="3" borderId="8" xfId="122" applyNumberFormat="1" applyFont="1" applyFill="1" applyBorder="1" applyAlignment="1">
      <alignment horizontal="center"/>
    </xf>
    <xf numFmtId="0" fontId="5" fillId="2" borderId="8" xfId="122" applyFont="1" applyBorder="1" applyAlignment="1">
      <alignment horizontal="center"/>
    </xf>
    <xf numFmtId="1" fontId="8" fillId="2" borderId="8" xfId="122" applyNumberFormat="1" applyFont="1" applyBorder="1" applyAlignment="1">
      <alignment horizontal="center"/>
    </xf>
    <xf numFmtId="1" fontId="0" fillId="2" borderId="8" xfId="122" applyNumberFormat="1" applyFont="1" applyBorder="1" applyAlignment="1">
      <alignment horizontal="center"/>
    </xf>
    <xf numFmtId="1" fontId="5" fillId="3" borderId="8" xfId="122" applyNumberFormat="1" applyFont="1" applyFill="1" applyBorder="1" applyAlignment="1">
      <alignment horizontal="center"/>
    </xf>
    <xf numFmtId="2" fontId="5" fillId="2" borderId="8" xfId="122" applyNumberFormat="1" applyFont="1" applyBorder="1" applyAlignment="1">
      <alignment horizontal="center"/>
    </xf>
    <xf numFmtId="0" fontId="0" fillId="2" borderId="5" xfId="122" applyFont="1" applyBorder="1" applyAlignment="1"/>
    <xf numFmtId="0" fontId="5" fillId="3" borderId="8" xfId="123" applyFont="1" applyFill="1" applyBorder="1" applyAlignment="1">
      <alignment horizontal="center"/>
    </xf>
    <xf numFmtId="2" fontId="5" fillId="3" borderId="8" xfId="123" applyNumberFormat="1" applyFont="1" applyFill="1" applyBorder="1" applyAlignment="1">
      <alignment horizontal="center"/>
    </xf>
    <xf numFmtId="0" fontId="5" fillId="2" borderId="8" xfId="123" applyFont="1" applyBorder="1" applyAlignment="1">
      <alignment horizontal="center"/>
    </xf>
    <xf numFmtId="1" fontId="8" fillId="2" borderId="8" xfId="123" applyNumberFormat="1" applyFont="1" applyBorder="1" applyAlignment="1">
      <alignment horizontal="center"/>
    </xf>
    <xf numFmtId="1" fontId="0" fillId="2" borderId="8" xfId="123" applyNumberFormat="1" applyFont="1" applyBorder="1" applyAlignment="1">
      <alignment horizontal="center"/>
    </xf>
    <xf numFmtId="1" fontId="5" fillId="3" borderId="8" xfId="123" applyNumberFormat="1" applyFont="1" applyFill="1" applyBorder="1" applyAlignment="1">
      <alignment horizontal="center"/>
    </xf>
    <xf numFmtId="2" fontId="5" fillId="2" borderId="8" xfId="123" applyNumberFormat="1" applyFont="1" applyBorder="1" applyAlignment="1">
      <alignment horizontal="center"/>
    </xf>
    <xf numFmtId="0" fontId="0" fillId="2" borderId="5" xfId="123" applyFont="1" applyBorder="1"/>
    <xf numFmtId="1" fontId="0" fillId="2" borderId="0" xfId="123" applyNumberFormat="1" applyFont="1" applyBorder="1" applyAlignment="1">
      <alignment horizontal="center"/>
    </xf>
    <xf numFmtId="0" fontId="5" fillId="3" borderId="8" xfId="124" applyFont="1" applyFill="1" applyBorder="1" applyAlignment="1">
      <alignment horizontal="center"/>
    </xf>
    <xf numFmtId="2" fontId="5" fillId="2" borderId="8" xfId="124" applyNumberFormat="1" applyFont="1" applyBorder="1" applyAlignment="1">
      <alignment horizontal="center"/>
    </xf>
    <xf numFmtId="0" fontId="5" fillId="2" borderId="8" xfId="124" applyFont="1" applyBorder="1" applyAlignment="1">
      <alignment horizontal="center"/>
    </xf>
    <xf numFmtId="1" fontId="8" fillId="2" borderId="8" xfId="124" applyNumberFormat="1" applyFont="1" applyBorder="1" applyAlignment="1">
      <alignment horizontal="center"/>
    </xf>
    <xf numFmtId="1" fontId="0" fillId="2" borderId="8" xfId="124" applyNumberFormat="1" applyFont="1" applyBorder="1" applyAlignment="1">
      <alignment horizontal="center"/>
    </xf>
    <xf numFmtId="1" fontId="5" fillId="3" borderId="8" xfId="124" applyNumberFormat="1" applyFont="1" applyFill="1" applyBorder="1" applyAlignment="1">
      <alignment horizontal="center"/>
    </xf>
    <xf numFmtId="0" fontId="0" fillId="2" borderId="5" xfId="124" applyFont="1" applyBorder="1"/>
    <xf numFmtId="0" fontId="5" fillId="3" borderId="8" xfId="125" applyFont="1" applyFill="1" applyBorder="1" applyAlignment="1">
      <alignment horizontal="center"/>
    </xf>
    <xf numFmtId="0" fontId="5" fillId="2" borderId="8" xfId="125" applyFont="1" applyBorder="1" applyAlignment="1">
      <alignment horizontal="center"/>
    </xf>
    <xf numFmtId="2" fontId="5" fillId="2" borderId="8" xfId="125" applyNumberFormat="1" applyFont="1" applyBorder="1" applyAlignment="1">
      <alignment horizontal="center"/>
    </xf>
    <xf numFmtId="1" fontId="8" fillId="2" borderId="8" xfId="125" applyNumberFormat="1" applyFont="1" applyBorder="1" applyAlignment="1">
      <alignment horizontal="center"/>
    </xf>
    <xf numFmtId="1" fontId="0" fillId="2" borderId="8" xfId="125" applyNumberFormat="1" applyFont="1" applyBorder="1" applyAlignment="1">
      <alignment horizontal="center"/>
    </xf>
    <xf numFmtId="1" fontId="5" fillId="3" borderId="8" xfId="125" applyNumberFormat="1" applyFont="1" applyFill="1" applyBorder="1" applyAlignment="1">
      <alignment horizontal="center"/>
    </xf>
    <xf numFmtId="0" fontId="0" fillId="2" borderId="5" xfId="125" applyFont="1" applyBorder="1" applyAlignment="1"/>
    <xf numFmtId="0" fontId="5" fillId="3" borderId="8" xfId="126" applyNumberFormat="1" applyFont="1" applyFill="1" applyBorder="1" applyAlignment="1">
      <alignment horizontal="center"/>
    </xf>
    <xf numFmtId="2" fontId="5" fillId="3" borderId="8" xfId="126" applyNumberFormat="1" applyFont="1" applyFill="1" applyBorder="1" applyAlignment="1">
      <alignment horizontal="center"/>
    </xf>
    <xf numFmtId="0" fontId="5" fillId="2" borderId="8" xfId="126" applyNumberFormat="1" applyFont="1" applyBorder="1" applyAlignment="1">
      <alignment horizontal="center"/>
    </xf>
    <xf numFmtId="1" fontId="8" fillId="2" borderId="8" xfId="126" applyNumberFormat="1" applyFont="1" applyBorder="1" applyAlignment="1">
      <alignment horizontal="center"/>
    </xf>
    <xf numFmtId="1" fontId="0" fillId="2" borderId="8" xfId="126" applyNumberFormat="1" applyFont="1" applyBorder="1" applyAlignment="1">
      <alignment horizontal="center"/>
    </xf>
    <xf numFmtId="1" fontId="5" fillId="3" borderId="8" xfId="126" applyNumberFormat="1" applyFont="1" applyFill="1" applyBorder="1" applyAlignment="1">
      <alignment horizontal="center"/>
    </xf>
    <xf numFmtId="2" fontId="5" fillId="2" borderId="8" xfId="126" applyNumberFormat="1" applyFont="1" applyBorder="1" applyAlignment="1">
      <alignment horizontal="center"/>
    </xf>
    <xf numFmtId="0" fontId="0" fillId="2" borderId="5" xfId="126" applyNumberFormat="1" applyFont="1" applyBorder="1"/>
    <xf numFmtId="0" fontId="5" fillId="3" borderId="8" xfId="127" applyFont="1" applyFill="1" applyBorder="1" applyAlignment="1">
      <alignment horizontal="center"/>
    </xf>
    <xf numFmtId="2" fontId="5" fillId="3" borderId="8" xfId="127" applyNumberFormat="1" applyFont="1" applyFill="1" applyBorder="1" applyAlignment="1">
      <alignment horizontal="center"/>
    </xf>
    <xf numFmtId="0" fontId="5" fillId="2" borderId="8" xfId="127" applyFont="1" applyBorder="1" applyAlignment="1">
      <alignment horizontal="center"/>
    </xf>
    <xf numFmtId="1" fontId="8" fillId="2" borderId="8" xfId="127" applyNumberFormat="1" applyFont="1" applyBorder="1" applyAlignment="1">
      <alignment horizontal="center"/>
    </xf>
    <xf numFmtId="1" fontId="0" fillId="2" borderId="8" xfId="127" applyNumberFormat="1" applyFont="1" applyBorder="1" applyAlignment="1">
      <alignment horizontal="center"/>
    </xf>
    <xf numFmtId="1" fontId="5" fillId="3" borderId="8" xfId="127" applyNumberFormat="1" applyFont="1" applyFill="1" applyBorder="1" applyAlignment="1">
      <alignment horizontal="center"/>
    </xf>
    <xf numFmtId="2" fontId="5" fillId="2" borderId="8" xfId="127" applyNumberFormat="1" applyFont="1" applyBorder="1" applyAlignment="1">
      <alignment horizontal="center"/>
    </xf>
    <xf numFmtId="2" fontId="5" fillId="2" borderId="8" xfId="127" applyNumberFormat="1" applyFont="1" applyFill="1" applyBorder="1" applyAlignment="1">
      <alignment horizontal="center"/>
    </xf>
    <xf numFmtId="0" fontId="0" fillId="2" borderId="5" xfId="127" applyFont="1" applyBorder="1"/>
    <xf numFmtId="0" fontId="5" fillId="3" borderId="8" xfId="128" applyFont="1" applyFill="1" applyBorder="1" applyAlignment="1">
      <alignment horizontal="center"/>
    </xf>
    <xf numFmtId="2" fontId="5" fillId="3" borderId="8" xfId="128" applyNumberFormat="1" applyFont="1" applyFill="1" applyBorder="1" applyAlignment="1">
      <alignment horizontal="center"/>
    </xf>
    <xf numFmtId="0" fontId="5" fillId="2" borderId="8" xfId="128" applyFont="1" applyFill="1" applyBorder="1" applyAlignment="1">
      <alignment horizontal="center"/>
    </xf>
    <xf numFmtId="1" fontId="8" fillId="2" borderId="8" xfId="128" applyNumberFormat="1" applyFont="1" applyBorder="1" applyAlignment="1">
      <alignment horizontal="center"/>
    </xf>
    <xf numFmtId="1" fontId="0" fillId="2" borderId="8" xfId="128" applyNumberFormat="1" applyFont="1" applyBorder="1" applyAlignment="1">
      <alignment horizontal="center"/>
    </xf>
    <xf numFmtId="1" fontId="5" fillId="3" borderId="8" xfId="128" applyNumberFormat="1" applyFont="1" applyFill="1" applyBorder="1" applyAlignment="1">
      <alignment horizontal="center"/>
    </xf>
    <xf numFmtId="2" fontId="5" fillId="2" borderId="8" xfId="128" applyNumberFormat="1" applyFont="1" applyBorder="1" applyAlignment="1">
      <alignment horizontal="center"/>
    </xf>
    <xf numFmtId="2" fontId="5" fillId="2" borderId="8" xfId="128" applyNumberFormat="1" applyFont="1" applyFill="1" applyBorder="1" applyAlignment="1">
      <alignment horizontal="center"/>
    </xf>
    <xf numFmtId="0" fontId="0" fillId="2" borderId="5" xfId="128" applyFont="1" applyBorder="1"/>
    <xf numFmtId="0" fontId="5" fillId="3" borderId="8" xfId="129" applyNumberFormat="1" applyFont="1" applyFill="1" applyBorder="1" applyAlignment="1">
      <alignment horizontal="center"/>
    </xf>
    <xf numFmtId="2" fontId="5" fillId="3" borderId="8" xfId="129" applyNumberFormat="1" applyFont="1" applyFill="1" applyBorder="1" applyAlignment="1">
      <alignment horizontal="center"/>
    </xf>
    <xf numFmtId="0" fontId="5" fillId="2" borderId="8" xfId="129" applyNumberFormat="1" applyFont="1" applyFill="1" applyBorder="1" applyAlignment="1">
      <alignment horizontal="center"/>
    </xf>
    <xf numFmtId="1" fontId="8" fillId="2" borderId="8" xfId="129" applyNumberFormat="1" applyFont="1" applyBorder="1" applyAlignment="1">
      <alignment horizontal="center"/>
    </xf>
    <xf numFmtId="1" fontId="0" fillId="2" borderId="8" xfId="129" applyNumberFormat="1" applyFont="1" applyBorder="1" applyAlignment="1">
      <alignment horizontal="center"/>
    </xf>
    <xf numFmtId="1" fontId="5" fillId="3" borderId="8" xfId="129" applyNumberFormat="1" applyFont="1" applyFill="1" applyBorder="1" applyAlignment="1">
      <alignment horizontal="center"/>
    </xf>
    <xf numFmtId="2" fontId="5" fillId="2" borderId="8" xfId="129" applyNumberFormat="1" applyFont="1" applyBorder="1" applyAlignment="1">
      <alignment horizontal="center"/>
    </xf>
    <xf numFmtId="2" fontId="5" fillId="2" borderId="8" xfId="129" applyNumberFormat="1" applyFont="1" applyFill="1" applyBorder="1" applyAlignment="1">
      <alignment horizontal="center"/>
    </xf>
    <xf numFmtId="0" fontId="0" fillId="2" borderId="5" xfId="129" applyNumberFormat="1" applyFont="1" applyBorder="1"/>
    <xf numFmtId="0" fontId="5" fillId="3" borderId="8" xfId="130" applyFont="1" applyFill="1" applyBorder="1" applyAlignment="1">
      <alignment horizontal="center"/>
    </xf>
    <xf numFmtId="2" fontId="5" fillId="2" borderId="8" xfId="130" applyNumberFormat="1" applyFont="1" applyBorder="1" applyAlignment="1">
      <alignment horizontal="center"/>
    </xf>
    <xf numFmtId="0" fontId="5" fillId="2" borderId="8" xfId="130" applyFont="1" applyFill="1" applyBorder="1" applyAlignment="1">
      <alignment horizontal="center"/>
    </xf>
    <xf numFmtId="1" fontId="8" fillId="2" borderId="8" xfId="130" applyNumberFormat="1" applyFont="1" applyBorder="1" applyAlignment="1">
      <alignment horizontal="center"/>
    </xf>
    <xf numFmtId="1" fontId="0" fillId="2" borderId="8" xfId="130" applyNumberFormat="1" applyFont="1" applyBorder="1" applyAlignment="1">
      <alignment horizontal="center"/>
    </xf>
    <xf numFmtId="1" fontId="5" fillId="3" borderId="8" xfId="130" applyNumberFormat="1" applyFont="1" applyFill="1" applyBorder="1" applyAlignment="1">
      <alignment horizontal="center"/>
    </xf>
    <xf numFmtId="2" fontId="5" fillId="2" borderId="8" xfId="130" applyNumberFormat="1" applyFont="1" applyFill="1" applyBorder="1" applyAlignment="1">
      <alignment horizontal="center"/>
    </xf>
    <xf numFmtId="0" fontId="0" fillId="2" borderId="5" xfId="130" applyFont="1" applyBorder="1"/>
    <xf numFmtId="0" fontId="5" fillId="3" borderId="8" xfId="131" applyFont="1" applyFill="1" applyBorder="1" applyAlignment="1">
      <alignment horizontal="center"/>
    </xf>
    <xf numFmtId="0" fontId="5" fillId="2" borderId="8" xfId="131" applyFont="1" applyBorder="1" applyAlignment="1">
      <alignment horizontal="center"/>
    </xf>
    <xf numFmtId="2" fontId="5" fillId="2" borderId="8" xfId="131" applyNumberFormat="1" applyFont="1" applyFill="1" applyBorder="1" applyAlignment="1">
      <alignment horizontal="center"/>
    </xf>
    <xf numFmtId="1" fontId="8" fillId="2" borderId="8" xfId="131" applyNumberFormat="1" applyFont="1" applyBorder="1" applyAlignment="1">
      <alignment horizontal="center"/>
    </xf>
    <xf numFmtId="1" fontId="0" fillId="2" borderId="8" xfId="131" applyNumberFormat="1" applyFont="1" applyBorder="1" applyAlignment="1">
      <alignment horizontal="center"/>
    </xf>
    <xf numFmtId="1" fontId="5" fillId="3" borderId="8" xfId="131" applyNumberFormat="1" applyFont="1" applyFill="1" applyBorder="1" applyAlignment="1">
      <alignment horizontal="center"/>
    </xf>
    <xf numFmtId="2" fontId="5" fillId="2" borderId="8" xfId="131" applyNumberFormat="1" applyFont="1" applyBorder="1" applyAlignment="1">
      <alignment horizontal="center"/>
    </xf>
    <xf numFmtId="0" fontId="0" fillId="2" borderId="5" xfId="131" applyFont="1" applyBorder="1" applyAlignment="1"/>
    <xf numFmtId="0" fontId="5" fillId="3" borderId="8" xfId="132" applyFont="1" applyFill="1" applyBorder="1" applyAlignment="1">
      <alignment horizontal="center"/>
    </xf>
    <xf numFmtId="0" fontId="5" fillId="2" borderId="8" xfId="132" applyFont="1" applyBorder="1" applyAlignment="1">
      <alignment horizontal="center"/>
    </xf>
    <xf numFmtId="2" fontId="5" fillId="2" borderId="8" xfId="132" applyNumberFormat="1" applyFont="1" applyFill="1" applyBorder="1" applyAlignment="1">
      <alignment horizontal="center"/>
    </xf>
    <xf numFmtId="1" fontId="8" fillId="2" borderId="8" xfId="132" applyNumberFormat="1" applyFont="1" applyBorder="1" applyAlignment="1">
      <alignment horizontal="center"/>
    </xf>
    <xf numFmtId="1" fontId="0" fillId="2" borderId="8" xfId="132" applyNumberFormat="1" applyFont="1" applyBorder="1" applyAlignment="1">
      <alignment horizontal="center"/>
    </xf>
    <xf numFmtId="1" fontId="5" fillId="3" borderId="8" xfId="132" applyNumberFormat="1" applyFont="1" applyFill="1" applyBorder="1" applyAlignment="1">
      <alignment horizontal="center"/>
    </xf>
    <xf numFmtId="2" fontId="5" fillId="2" borderId="8" xfId="132" applyNumberFormat="1" applyFont="1" applyBorder="1" applyAlignment="1">
      <alignment horizontal="center"/>
    </xf>
    <xf numFmtId="0" fontId="0" fillId="2" borderId="5" xfId="132" applyFont="1" applyBorder="1"/>
    <xf numFmtId="0" fontId="5" fillId="3" borderId="8" xfId="133" applyFont="1" applyFill="1" applyBorder="1" applyAlignment="1">
      <alignment horizontal="center"/>
    </xf>
    <xf numFmtId="2" fontId="5" fillId="2" borderId="8" xfId="133" applyNumberFormat="1" applyFont="1" applyBorder="1" applyAlignment="1">
      <alignment horizontal="center"/>
    </xf>
    <xf numFmtId="0" fontId="5" fillId="2" borderId="8" xfId="133" applyFont="1" applyFill="1" applyBorder="1" applyAlignment="1">
      <alignment horizontal="center"/>
    </xf>
    <xf numFmtId="1" fontId="8" fillId="2" borderId="8" xfId="133" applyNumberFormat="1" applyFont="1" applyBorder="1" applyAlignment="1">
      <alignment horizontal="center"/>
    </xf>
    <xf numFmtId="1" fontId="0" fillId="2" borderId="8" xfId="133" applyNumberFormat="1" applyFont="1" applyBorder="1" applyAlignment="1">
      <alignment horizontal="center"/>
    </xf>
    <xf numFmtId="1" fontId="5" fillId="3" borderId="8" xfId="133" applyNumberFormat="1" applyFont="1" applyFill="1" applyBorder="1" applyAlignment="1">
      <alignment horizontal="center"/>
    </xf>
    <xf numFmtId="2" fontId="5" fillId="2" borderId="8" xfId="133" applyNumberFormat="1" applyFont="1" applyFill="1" applyBorder="1" applyAlignment="1">
      <alignment horizontal="center"/>
    </xf>
    <xf numFmtId="0" fontId="0" fillId="2" borderId="5" xfId="133" applyFont="1" applyBorder="1"/>
    <xf numFmtId="0" fontId="5" fillId="3" borderId="8" xfId="134" applyFont="1" applyFill="1" applyBorder="1" applyAlignment="1">
      <alignment horizontal="center"/>
    </xf>
    <xf numFmtId="2" fontId="5" fillId="2" borderId="8" xfId="134" applyNumberFormat="1" applyFont="1" applyBorder="1" applyAlignment="1">
      <alignment horizontal="center"/>
    </xf>
    <xf numFmtId="0" fontId="5" fillId="2" borderId="8" xfId="134" applyFont="1" applyFill="1" applyBorder="1" applyAlignment="1">
      <alignment horizontal="center"/>
    </xf>
    <xf numFmtId="1" fontId="8" fillId="2" borderId="8" xfId="134" applyNumberFormat="1" applyFont="1" applyBorder="1" applyAlignment="1">
      <alignment horizontal="center"/>
    </xf>
    <xf numFmtId="1" fontId="0" fillId="2" borderId="8" xfId="134" applyNumberFormat="1" applyFont="1" applyBorder="1" applyAlignment="1">
      <alignment horizontal="center"/>
    </xf>
    <xf numFmtId="1" fontId="5" fillId="3" borderId="8" xfId="134" applyNumberFormat="1" applyFont="1" applyFill="1" applyBorder="1" applyAlignment="1">
      <alignment horizontal="center"/>
    </xf>
    <xf numFmtId="2" fontId="5" fillId="2" borderId="8" xfId="134" applyNumberFormat="1" applyFont="1" applyFill="1" applyBorder="1" applyAlignment="1">
      <alignment horizontal="center"/>
    </xf>
    <xf numFmtId="0" fontId="0" fillId="2" borderId="5" xfId="134" applyFont="1" applyBorder="1" applyAlignment="1"/>
    <xf numFmtId="0" fontId="5" fillId="3" borderId="8" xfId="135" applyFont="1" applyFill="1" applyBorder="1" applyAlignment="1">
      <alignment horizontal="center"/>
    </xf>
    <xf numFmtId="2" fontId="5" fillId="2" borderId="8" xfId="135" applyNumberFormat="1" applyFont="1" applyBorder="1" applyAlignment="1">
      <alignment horizontal="center"/>
    </xf>
    <xf numFmtId="0" fontId="5" fillId="2" borderId="8" xfId="135" applyFont="1" applyFill="1" applyBorder="1" applyAlignment="1">
      <alignment horizontal="center"/>
    </xf>
    <xf numFmtId="1" fontId="8" fillId="2" borderId="8" xfId="135" applyNumberFormat="1" applyFont="1" applyBorder="1" applyAlignment="1">
      <alignment horizontal="center"/>
    </xf>
    <xf numFmtId="1" fontId="0" fillId="2" borderId="8" xfId="135" applyNumberFormat="1" applyFont="1" applyBorder="1" applyAlignment="1">
      <alignment horizontal="center"/>
    </xf>
    <xf numFmtId="1" fontId="5" fillId="3" borderId="8" xfId="135" applyNumberFormat="1" applyFont="1" applyFill="1" applyBorder="1" applyAlignment="1">
      <alignment horizontal="center"/>
    </xf>
    <xf numFmtId="2" fontId="5" fillId="2" borderId="8" xfId="135" applyNumberFormat="1" applyFont="1" applyFill="1" applyBorder="1" applyAlignment="1">
      <alignment horizontal="center"/>
    </xf>
    <xf numFmtId="0" fontId="0" fillId="2" borderId="5" xfId="135" applyFont="1" applyBorder="1"/>
    <xf numFmtId="0" fontId="5" fillId="3" borderId="8" xfId="136" applyFont="1" applyFill="1" applyBorder="1" applyAlignment="1">
      <alignment horizontal="center"/>
    </xf>
    <xf numFmtId="0" fontId="5" fillId="2" borderId="8" xfId="136" applyFont="1" applyBorder="1" applyAlignment="1">
      <alignment horizontal="center"/>
    </xf>
    <xf numFmtId="2" fontId="5" fillId="2" borderId="8" xfId="136" applyNumberFormat="1" applyFont="1" applyFill="1" applyBorder="1" applyAlignment="1">
      <alignment horizontal="center"/>
    </xf>
    <xf numFmtId="1" fontId="8" fillId="2" borderId="8" xfId="136" applyNumberFormat="1" applyFont="1" applyBorder="1" applyAlignment="1">
      <alignment horizontal="center"/>
    </xf>
    <xf numFmtId="1" fontId="0" fillId="2" borderId="8" xfId="136" applyNumberFormat="1" applyFont="1" applyBorder="1" applyAlignment="1">
      <alignment horizontal="center"/>
    </xf>
    <xf numFmtId="1" fontId="5" fillId="3" borderId="8" xfId="136" applyNumberFormat="1" applyFont="1" applyFill="1" applyBorder="1" applyAlignment="1">
      <alignment horizontal="center"/>
    </xf>
    <xf numFmtId="2" fontId="5" fillId="2" borderId="8" xfId="136" applyNumberFormat="1" applyFont="1" applyBorder="1" applyAlignment="1">
      <alignment horizontal="center"/>
    </xf>
    <xf numFmtId="0" fontId="0" fillId="2" borderId="5" xfId="136" applyFont="1" applyBorder="1"/>
    <xf numFmtId="0" fontId="5" fillId="3" borderId="8" xfId="137" applyFont="1" applyFill="1" applyBorder="1" applyAlignment="1">
      <alignment horizontal="center"/>
    </xf>
    <xf numFmtId="2" fontId="5" fillId="2" borderId="8" xfId="137" applyNumberFormat="1" applyFont="1" applyBorder="1" applyAlignment="1">
      <alignment horizontal="center"/>
    </xf>
    <xf numFmtId="0" fontId="5" fillId="2" borderId="8" xfId="137" applyFont="1" applyFill="1" applyBorder="1" applyAlignment="1">
      <alignment horizontal="center"/>
    </xf>
    <xf numFmtId="1" fontId="8" fillId="2" borderId="8" xfId="137" applyNumberFormat="1" applyFont="1" applyBorder="1" applyAlignment="1">
      <alignment horizontal="center"/>
    </xf>
    <xf numFmtId="1" fontId="0" fillId="2" borderId="8" xfId="137" applyNumberFormat="1" applyFont="1" applyBorder="1" applyAlignment="1">
      <alignment horizontal="center"/>
    </xf>
    <xf numFmtId="1" fontId="5" fillId="3" borderId="8" xfId="137" applyNumberFormat="1" applyFont="1" applyFill="1" applyBorder="1" applyAlignment="1">
      <alignment horizontal="center"/>
    </xf>
    <xf numFmtId="0" fontId="0" fillId="2" borderId="5" xfId="137" applyFont="1" applyBorder="1"/>
    <xf numFmtId="0" fontId="5" fillId="3" borderId="8" xfId="138" applyFont="1" applyFill="1" applyBorder="1" applyAlignment="1">
      <alignment horizontal="center"/>
    </xf>
    <xf numFmtId="0" fontId="5" fillId="2" borderId="8" xfId="138" applyFont="1" applyBorder="1" applyAlignment="1">
      <alignment horizontal="center"/>
    </xf>
    <xf numFmtId="2" fontId="5" fillId="2" borderId="8" xfId="138" applyNumberFormat="1" applyFont="1" applyFill="1" applyBorder="1" applyAlignment="1">
      <alignment horizontal="center"/>
    </xf>
    <xf numFmtId="1" fontId="8" fillId="2" borderId="8" xfId="138" applyNumberFormat="1" applyFont="1" applyBorder="1" applyAlignment="1">
      <alignment horizontal="center"/>
    </xf>
    <xf numFmtId="1" fontId="0" fillId="2" borderId="8" xfId="138" applyNumberFormat="1" applyFont="1" applyBorder="1" applyAlignment="1">
      <alignment horizontal="center"/>
    </xf>
    <xf numFmtId="1" fontId="5" fillId="3" borderId="8" xfId="138" applyNumberFormat="1" applyFont="1" applyFill="1" applyBorder="1" applyAlignment="1">
      <alignment horizontal="center"/>
    </xf>
    <xf numFmtId="2" fontId="5" fillId="2" borderId="8" xfId="138" applyNumberFormat="1" applyFont="1" applyBorder="1" applyAlignment="1">
      <alignment horizontal="center"/>
    </xf>
    <xf numFmtId="0" fontId="0" fillId="2" borderId="5" xfId="138" applyFont="1" applyBorder="1" applyAlignment="1"/>
    <xf numFmtId="0" fontId="4" fillId="2" borderId="4" xfId="139" applyNumberFormat="1" applyFont="1" applyBorder="1"/>
    <xf numFmtId="0" fontId="0" fillId="2" borderId="0" xfId="139" applyNumberFormat="1" applyFont="1" applyBorder="1"/>
    <xf numFmtId="0" fontId="0" fillId="2" borderId="0" xfId="139" applyNumberFormat="1" applyFont="1" applyBorder="1" applyAlignment="1">
      <alignment horizontal="center"/>
    </xf>
    <xf numFmtId="1" fontId="0" fillId="2" borderId="0" xfId="139" applyNumberFormat="1" applyFont="1" applyBorder="1"/>
    <xf numFmtId="0" fontId="0" fillId="2" borderId="5" xfId="139" applyNumberFormat="1" applyFont="1" applyBorder="1"/>
    <xf numFmtId="0" fontId="0" fillId="2" borderId="4" xfId="140" applyFont="1" applyBorder="1"/>
    <xf numFmtId="0" fontId="0" fillId="2" borderId="0" xfId="140" applyFont="1" applyBorder="1"/>
    <xf numFmtId="0" fontId="0" fillId="2" borderId="0" xfId="140" applyFont="1" applyBorder="1" applyAlignment="1">
      <alignment horizontal="center"/>
    </xf>
    <xf numFmtId="1" fontId="5" fillId="3" borderId="0" xfId="140" applyNumberFormat="1" applyFont="1" applyFill="1" applyBorder="1" applyAlignment="1">
      <alignment horizontal="center"/>
    </xf>
    <xf numFmtId="0" fontId="0" fillId="2" borderId="5" xfId="140" applyFont="1" applyBorder="1"/>
    <xf numFmtId="0" fontId="8" fillId="2" borderId="4" xfId="141" applyFont="1" applyBorder="1"/>
    <xf numFmtId="0" fontId="0" fillId="2" borderId="0" xfId="141" applyFont="1" applyBorder="1"/>
    <xf numFmtId="0" fontId="0" fillId="2" borderId="0" xfId="141" applyFont="1" applyBorder="1" applyAlignment="1">
      <alignment horizontal="center"/>
    </xf>
    <xf numFmtId="1" fontId="0" fillId="2" borderId="0" xfId="141" applyNumberFormat="1" applyFont="1" applyBorder="1"/>
    <xf numFmtId="1" fontId="5" fillId="3" borderId="0" xfId="141" applyNumberFormat="1" applyFont="1" applyFill="1" applyBorder="1" applyAlignment="1">
      <alignment horizontal="center"/>
    </xf>
    <xf numFmtId="0" fontId="0" fillId="2" borderId="5" xfId="141" applyFont="1" applyBorder="1"/>
    <xf numFmtId="0" fontId="0" fillId="2" borderId="4" xfId="142" applyFont="1" applyBorder="1" applyAlignment="1">
      <alignment horizontal="center"/>
    </xf>
    <xf numFmtId="0" fontId="0" fillId="2" borderId="0" xfId="142" applyFont="1" applyBorder="1" applyAlignment="1">
      <alignment horizontal="center"/>
    </xf>
    <xf numFmtId="0" fontId="0" fillId="2" borderId="0" xfId="142" applyFont="1" applyBorder="1"/>
    <xf numFmtId="0" fontId="0" fillId="2" borderId="5" xfId="142" applyFont="1" applyBorder="1"/>
    <xf numFmtId="0" fontId="0" fillId="2" borderId="4" xfId="143" applyFont="1" applyBorder="1"/>
    <xf numFmtId="0" fontId="0" fillId="2" borderId="0" xfId="143" applyFont="1" applyBorder="1"/>
    <xf numFmtId="0" fontId="0" fillId="2" borderId="0" xfId="143" applyFont="1" applyBorder="1" applyAlignment="1">
      <alignment horizontal="center"/>
    </xf>
    <xf numFmtId="1" fontId="0" fillId="2" borderId="0" xfId="143" applyNumberFormat="1" applyFont="1" applyBorder="1"/>
    <xf numFmtId="0" fontId="0" fillId="2" borderId="5" xfId="143" applyFont="1" applyBorder="1"/>
    <xf numFmtId="0" fontId="0" fillId="2" borderId="11" xfId="144" applyNumberFormat="1" applyFont="1" applyBorder="1" applyAlignment="1"/>
    <xf numFmtId="0" fontId="0" fillId="2" borderId="12" xfId="144" applyNumberFormat="1" applyFont="1" applyBorder="1" applyAlignment="1"/>
    <xf numFmtId="0" fontId="0" fillId="2" borderId="12" xfId="144" applyNumberFormat="1" applyFont="1" applyBorder="1" applyAlignment="1">
      <alignment horizontal="center"/>
    </xf>
    <xf numFmtId="1" fontId="0" fillId="2" borderId="12" xfId="144" applyNumberFormat="1" applyFont="1" applyBorder="1" applyAlignment="1"/>
    <xf numFmtId="0" fontId="0" fillId="2" borderId="10" xfId="144" applyNumberFormat="1" applyFont="1" applyBorder="1" applyAlignment="1"/>
    <xf numFmtId="1" fontId="0" fillId="2" borderId="0" xfId="145" applyNumberFormat="1" applyFont="1"/>
    <xf numFmtId="1" fontId="0" fillId="2" borderId="0" xfId="146" applyNumberFormat="1" applyFont="1"/>
    <xf numFmtId="1" fontId="0" fillId="2" borderId="0" xfId="147" applyNumberFormat="1" applyFont="1"/>
    <xf numFmtId="1" fontId="0" fillId="2" borderId="0" xfId="148" applyNumberFormat="1" applyFont="1"/>
    <xf numFmtId="1" fontId="0" fillId="2" borderId="0" xfId="149" applyNumberFormat="1" applyFont="1"/>
    <xf numFmtId="1" fontId="0" fillId="2" borderId="0" xfId="150" applyNumberFormat="1" applyFont="1"/>
    <xf numFmtId="1" fontId="0" fillId="2" borderId="0" xfId="151" applyNumberFormat="1" applyFont="1"/>
    <xf numFmtId="1" fontId="0" fillId="2" borderId="0" xfId="152" applyNumberFormat="1" applyFont="1"/>
    <xf numFmtId="1" fontId="0" fillId="2" borderId="0" xfId="153" applyNumberFormat="1" applyFont="1"/>
    <xf numFmtId="1" fontId="0" fillId="2" borderId="0" xfId="154" applyNumberFormat="1" applyFont="1"/>
    <xf numFmtId="0" fontId="0" fillId="2" borderId="0" xfId="154" applyFont="1"/>
    <xf numFmtId="1" fontId="0" fillId="2" borderId="0" xfId="155" applyNumberFormat="1" applyFont="1"/>
    <xf numFmtId="1" fontId="0" fillId="2" borderId="0" xfId="156" applyNumberFormat="1" applyFont="1"/>
    <xf numFmtId="1" fontId="8" fillId="2" borderId="8" xfId="157" applyNumberFormat="1" applyFont="1" applyBorder="1" applyAlignment="1">
      <alignment horizontal="center"/>
    </xf>
    <xf numFmtId="1" fontId="8" fillId="2" borderId="8" xfId="158" applyNumberFormat="1" applyFont="1" applyBorder="1" applyAlignment="1">
      <alignment horizontal="center"/>
    </xf>
    <xf numFmtId="0" fontId="4" fillId="2" borderId="4" xfId="159" applyFont="1" applyBorder="1" applyAlignment="1">
      <alignment horizontal="center"/>
    </xf>
    <xf numFmtId="0" fontId="4" fillId="2" borderId="0" xfId="159" applyFont="1" applyBorder="1" applyAlignment="1">
      <alignment horizontal="center"/>
    </xf>
    <xf numFmtId="0" fontId="0" fillId="2" borderId="5" xfId="159" applyFont="1" applyBorder="1"/>
    <xf numFmtId="0" fontId="4" fillId="2" borderId="4" xfId="160" applyFont="1" applyBorder="1" applyAlignment="1"/>
    <xf numFmtId="0" fontId="0" fillId="2" borderId="0" xfId="160" applyFont="1" applyBorder="1" applyAlignment="1"/>
    <xf numFmtId="0" fontId="0" fillId="2" borderId="0" xfId="160" applyFont="1" applyBorder="1" applyAlignment="1">
      <alignment horizontal="center"/>
    </xf>
    <xf numFmtId="0" fontId="0" fillId="2" borderId="5" xfId="160" applyFont="1" applyBorder="1" applyAlignment="1"/>
    <xf numFmtId="0" fontId="4" fillId="2" borderId="4" xfId="161" applyFont="1" applyBorder="1" applyAlignment="1"/>
    <xf numFmtId="0" fontId="0" fillId="2" borderId="0" xfId="161" applyFont="1" applyBorder="1" applyAlignment="1"/>
    <xf numFmtId="0" fontId="0" fillId="2" borderId="0" xfId="161" applyFont="1" applyBorder="1" applyAlignment="1">
      <alignment horizontal="center"/>
    </xf>
    <xf numFmtId="0" fontId="4" fillId="2" borderId="0" xfId="161" applyFont="1" applyBorder="1" applyAlignment="1"/>
    <xf numFmtId="0" fontId="0" fillId="2" borderId="5" xfId="161" applyFont="1" applyBorder="1" applyAlignment="1"/>
    <xf numFmtId="0" fontId="4" fillId="2" borderId="4" xfId="162" applyFont="1" applyBorder="1"/>
    <xf numFmtId="0" fontId="0" fillId="2" borderId="0" xfId="162" applyFont="1" applyBorder="1"/>
    <xf numFmtId="0" fontId="0" fillId="2" borderId="0" xfId="162" applyFont="1" applyBorder="1" applyAlignment="1">
      <alignment horizontal="center"/>
    </xf>
    <xf numFmtId="0" fontId="0" fillId="2" borderId="6" xfId="162" applyFont="1" applyBorder="1" applyAlignment="1">
      <alignment horizontal="center"/>
    </xf>
    <xf numFmtId="0" fontId="0" fillId="2" borderId="3" xfId="162" applyFont="1" applyBorder="1" applyAlignment="1">
      <alignment horizontal="center" wrapText="1"/>
    </xf>
    <xf numFmtId="0" fontId="0" fillId="2" borderId="5" xfId="162" applyFont="1" applyBorder="1"/>
    <xf numFmtId="0" fontId="0" fillId="2" borderId="4" xfId="163" applyFont="1" applyBorder="1"/>
    <xf numFmtId="0" fontId="0" fillId="2" borderId="0" xfId="163" applyFont="1" applyBorder="1"/>
    <xf numFmtId="0" fontId="0" fillId="2" borderId="0" xfId="163" applyFont="1" applyBorder="1" applyAlignment="1">
      <alignment horizontal="center"/>
    </xf>
    <xf numFmtId="0" fontId="0" fillId="2" borderId="7" xfId="163" applyFont="1" applyBorder="1"/>
    <xf numFmtId="0" fontId="0" fillId="2" borderId="5" xfId="163" applyFont="1" applyBorder="1"/>
    <xf numFmtId="0" fontId="0" fillId="2" borderId="4" xfId="164" applyFont="1" applyBorder="1"/>
    <xf numFmtId="0" fontId="0" fillId="2" borderId="0" xfId="164" applyFont="1" applyBorder="1"/>
    <xf numFmtId="0" fontId="0" fillId="2" borderId="0" xfId="164" applyFont="1" applyBorder="1" applyAlignment="1">
      <alignment horizontal="center"/>
    </xf>
    <xf numFmtId="0" fontId="4" fillId="2" borderId="7" xfId="164" applyFont="1" applyBorder="1" applyAlignment="1">
      <alignment horizontal="center"/>
    </xf>
    <xf numFmtId="0" fontId="4" fillId="2" borderId="7" xfId="164" applyFont="1" applyBorder="1" applyAlignment="1">
      <alignment horizontal="center" wrapText="1"/>
    </xf>
    <xf numFmtId="0" fontId="0" fillId="2" borderId="5" xfId="164" applyFont="1" applyBorder="1"/>
    <xf numFmtId="0" fontId="0" fillId="2" borderId="4" xfId="165" applyFont="1" applyBorder="1" applyAlignment="1"/>
    <xf numFmtId="0" fontId="0" fillId="2" borderId="0" xfId="165" applyFont="1" applyBorder="1" applyAlignment="1"/>
    <xf numFmtId="0" fontId="0" fillId="2" borderId="0" xfId="165" applyFont="1" applyBorder="1" applyAlignment="1">
      <alignment horizontal="center"/>
    </xf>
    <xf numFmtId="0" fontId="4" fillId="2" borderId="7" xfId="165" applyFont="1" applyBorder="1" applyAlignment="1">
      <alignment horizontal="center"/>
    </xf>
    <xf numFmtId="0" fontId="4" fillId="2" borderId="7" xfId="165" applyFont="1" applyBorder="1" applyAlignment="1">
      <alignment horizontal="center" wrapText="1"/>
    </xf>
    <xf numFmtId="0" fontId="0" fillId="2" borderId="5" xfId="165" applyFont="1" applyBorder="1" applyAlignment="1"/>
    <xf numFmtId="0" fontId="0" fillId="2" borderId="4" xfId="166" applyFont="1" applyBorder="1"/>
    <xf numFmtId="0" fontId="0" fillId="2" borderId="0" xfId="166" applyFont="1" applyBorder="1"/>
    <xf numFmtId="0" fontId="0" fillId="2" borderId="0" xfId="166" applyFont="1" applyBorder="1" applyAlignment="1">
      <alignment horizontal="center"/>
    </xf>
    <xf numFmtId="0" fontId="0" fillId="2" borderId="9" xfId="166" applyFont="1" applyBorder="1" applyAlignment="1">
      <alignment horizontal="center"/>
    </xf>
    <xf numFmtId="0" fontId="0" fillId="2" borderId="10" xfId="166" applyFont="1" applyBorder="1" applyAlignment="1">
      <alignment horizontal="center"/>
    </xf>
    <xf numFmtId="0" fontId="0" fillId="2" borderId="5" xfId="166" applyFont="1" applyBorder="1"/>
    <xf numFmtId="0" fontId="4" fillId="2" borderId="4" xfId="167" applyFont="1" applyBorder="1"/>
    <xf numFmtId="0" fontId="0" fillId="2" borderId="0" xfId="167" applyFont="1" applyBorder="1"/>
    <xf numFmtId="0" fontId="0" fillId="2" borderId="0" xfId="167" applyFont="1" applyBorder="1" applyAlignment="1">
      <alignment horizontal="center"/>
    </xf>
    <xf numFmtId="0" fontId="8" fillId="2" borderId="0" xfId="167" applyFont="1" applyBorder="1" applyAlignment="1">
      <alignment horizontal="center"/>
    </xf>
    <xf numFmtId="0" fontId="0" fillId="2" borderId="5" xfId="167" applyFont="1" applyBorder="1"/>
    <xf numFmtId="0" fontId="7" fillId="2" borderId="8" xfId="168" applyFont="1" applyBorder="1" applyAlignment="1">
      <alignment horizontal="center" wrapText="1"/>
    </xf>
    <xf numFmtId="0" fontId="7" fillId="2" borderId="8" xfId="168" applyFont="1" applyBorder="1" applyAlignment="1">
      <alignment horizontal="center"/>
    </xf>
    <xf numFmtId="0" fontId="7" fillId="2" borderId="6" xfId="168" applyFont="1" applyBorder="1" applyAlignment="1">
      <alignment horizontal="center" wrapText="1"/>
    </xf>
    <xf numFmtId="0" fontId="0" fillId="2" borderId="5" xfId="168" applyFont="1" applyBorder="1" applyAlignment="1"/>
    <xf numFmtId="0" fontId="5" fillId="3" borderId="8" xfId="169" applyFont="1" applyFill="1" applyBorder="1" applyAlignment="1">
      <alignment horizontal="center"/>
    </xf>
    <xf numFmtId="164" fontId="5" fillId="3" borderId="8" xfId="169" applyNumberFormat="1" applyFont="1" applyFill="1" applyBorder="1" applyAlignment="1">
      <alignment horizontal="center"/>
    </xf>
    <xf numFmtId="0" fontId="5" fillId="2" borderId="8" xfId="169" applyFont="1" applyBorder="1" applyAlignment="1">
      <alignment horizontal="center"/>
    </xf>
    <xf numFmtId="1" fontId="8" fillId="2" borderId="8" xfId="169" applyNumberFormat="1" applyFont="1" applyBorder="1" applyAlignment="1">
      <alignment horizontal="center"/>
    </xf>
    <xf numFmtId="1" fontId="0" fillId="2" borderId="8" xfId="169" applyNumberFormat="1" applyFont="1" applyBorder="1" applyAlignment="1">
      <alignment horizontal="center"/>
    </xf>
    <xf numFmtId="1" fontId="5" fillId="3" borderId="8" xfId="169" applyNumberFormat="1" applyFont="1" applyFill="1" applyBorder="1" applyAlignment="1">
      <alignment horizontal="center"/>
    </xf>
    <xf numFmtId="2" fontId="5" fillId="2" borderId="8" xfId="169" applyNumberFormat="1" applyFont="1" applyBorder="1" applyAlignment="1">
      <alignment horizontal="center"/>
    </xf>
    <xf numFmtId="0" fontId="0" fillId="2" borderId="5" xfId="169" applyFont="1" applyBorder="1"/>
    <xf numFmtId="0" fontId="5" fillId="3" borderId="8" xfId="170" applyFont="1" applyFill="1" applyBorder="1" applyAlignment="1">
      <alignment horizontal="center"/>
    </xf>
    <xf numFmtId="2" fontId="5" fillId="3" borderId="8" xfId="170" applyNumberFormat="1" applyFont="1" applyFill="1" applyBorder="1" applyAlignment="1">
      <alignment horizontal="center"/>
    </xf>
    <xf numFmtId="0" fontId="5" fillId="2" borderId="8" xfId="170" applyFont="1" applyBorder="1" applyAlignment="1">
      <alignment horizontal="center"/>
    </xf>
    <xf numFmtId="1" fontId="8" fillId="2" borderId="8" xfId="170" applyNumberFormat="1" applyFont="1" applyBorder="1" applyAlignment="1">
      <alignment horizontal="center"/>
    </xf>
    <xf numFmtId="1" fontId="0" fillId="2" borderId="8" xfId="170" applyNumberFormat="1" applyFont="1" applyBorder="1" applyAlignment="1">
      <alignment horizontal="center"/>
    </xf>
    <xf numFmtId="1" fontId="5" fillId="3" borderId="8" xfId="170" applyNumberFormat="1" applyFont="1" applyFill="1" applyBorder="1" applyAlignment="1">
      <alignment horizontal="center"/>
    </xf>
    <xf numFmtId="2" fontId="5" fillId="2" borderId="8" xfId="170" applyNumberFormat="1" applyFont="1" applyBorder="1" applyAlignment="1">
      <alignment horizontal="center"/>
    </xf>
    <xf numFmtId="0" fontId="0" fillId="2" borderId="5" xfId="170" applyFont="1" applyBorder="1" applyAlignment="1"/>
    <xf numFmtId="1" fontId="0" fillId="2" borderId="0" xfId="170" applyNumberFormat="1" applyFont="1" applyBorder="1" applyAlignment="1">
      <alignment horizontal="center"/>
    </xf>
    <xf numFmtId="0" fontId="5" fillId="3" borderId="8" xfId="171" applyFont="1" applyFill="1" applyBorder="1" applyAlignment="1">
      <alignment horizontal="center"/>
    </xf>
    <xf numFmtId="2" fontId="5" fillId="2" borderId="8" xfId="171" applyNumberFormat="1" applyFont="1" applyBorder="1" applyAlignment="1">
      <alignment horizontal="center"/>
    </xf>
    <xf numFmtId="0" fontId="5" fillId="2" borderId="8" xfId="171" applyFont="1" applyBorder="1" applyAlignment="1">
      <alignment horizontal="center"/>
    </xf>
    <xf numFmtId="1" fontId="8" fillId="2" borderId="8" xfId="171" applyNumberFormat="1" applyFont="1" applyBorder="1" applyAlignment="1">
      <alignment horizontal="center"/>
    </xf>
    <xf numFmtId="1" fontId="0" fillId="2" borderId="8" xfId="171" applyNumberFormat="1" applyFont="1" applyBorder="1" applyAlignment="1">
      <alignment horizontal="center"/>
    </xf>
    <xf numFmtId="1" fontId="5" fillId="3" borderId="8" xfId="171" applyNumberFormat="1" applyFont="1" applyFill="1" applyBorder="1" applyAlignment="1">
      <alignment horizontal="center"/>
    </xf>
    <xf numFmtId="0" fontId="0" fillId="2" borderId="5" xfId="171" applyFont="1" applyBorder="1"/>
    <xf numFmtId="0" fontId="5" fillId="3" borderId="8" xfId="172" applyFont="1" applyFill="1" applyBorder="1" applyAlignment="1">
      <alignment horizontal="center"/>
    </xf>
    <xf numFmtId="0" fontId="5" fillId="2" borderId="8" xfId="172" applyFont="1" applyBorder="1" applyAlignment="1">
      <alignment horizontal="center"/>
    </xf>
    <xf numFmtId="2" fontId="5" fillId="2" borderId="8" xfId="172" applyNumberFormat="1" applyFont="1" applyBorder="1" applyAlignment="1">
      <alignment horizontal="center"/>
    </xf>
    <xf numFmtId="1" fontId="8" fillId="2" borderId="8" xfId="172" applyNumberFormat="1" applyFont="1" applyBorder="1" applyAlignment="1">
      <alignment horizontal="center"/>
    </xf>
    <xf numFmtId="1" fontId="0" fillId="2" borderId="8" xfId="172" applyNumberFormat="1" applyFont="1" applyBorder="1" applyAlignment="1">
      <alignment horizontal="center"/>
    </xf>
    <xf numFmtId="1" fontId="5" fillId="3" borderId="8" xfId="172" applyNumberFormat="1" applyFont="1" applyFill="1" applyBorder="1" applyAlignment="1">
      <alignment horizontal="center"/>
    </xf>
    <xf numFmtId="0" fontId="0" fillId="2" borderId="5" xfId="172" applyFont="1" applyBorder="1"/>
    <xf numFmtId="0" fontId="5" fillId="3" borderId="8" xfId="173" applyFont="1" applyFill="1" applyBorder="1" applyAlignment="1">
      <alignment horizontal="center"/>
    </xf>
    <xf numFmtId="2" fontId="5" fillId="3" borderId="8" xfId="173" applyNumberFormat="1" applyFont="1" applyFill="1" applyBorder="1" applyAlignment="1">
      <alignment horizontal="center"/>
    </xf>
    <xf numFmtId="0" fontId="5" fillId="2" borderId="8" xfId="173" applyFont="1" applyBorder="1" applyAlignment="1">
      <alignment horizontal="center"/>
    </xf>
    <xf numFmtId="1" fontId="8" fillId="2" borderId="8" xfId="173" applyNumberFormat="1" applyFont="1" applyBorder="1" applyAlignment="1">
      <alignment horizontal="center"/>
    </xf>
    <xf numFmtId="1" fontId="0" fillId="2" borderId="8" xfId="173" applyNumberFormat="1" applyFont="1" applyBorder="1" applyAlignment="1">
      <alignment horizontal="center"/>
    </xf>
    <xf numFmtId="1" fontId="5" fillId="3" borderId="8" xfId="173" applyNumberFormat="1" applyFont="1" applyFill="1" applyBorder="1" applyAlignment="1">
      <alignment horizontal="center"/>
    </xf>
    <xf numFmtId="2" fontId="5" fillId="2" borderId="8" xfId="173" applyNumberFormat="1" applyFont="1" applyBorder="1" applyAlignment="1">
      <alignment horizontal="center"/>
    </xf>
    <xf numFmtId="0" fontId="0" fillId="2" borderId="5" xfId="173" applyFont="1" applyBorder="1" applyAlignment="1"/>
    <xf numFmtId="0" fontId="5" fillId="3" borderId="8" xfId="174" applyFont="1" applyFill="1" applyBorder="1" applyAlignment="1">
      <alignment horizontal="center"/>
    </xf>
    <xf numFmtId="2" fontId="5" fillId="3" borderId="8" xfId="174" applyNumberFormat="1" applyFont="1" applyFill="1" applyBorder="1" applyAlignment="1">
      <alignment horizontal="center"/>
    </xf>
    <xf numFmtId="0" fontId="5" fillId="2" borderId="8" xfId="174" applyFont="1" applyBorder="1" applyAlignment="1">
      <alignment horizontal="center"/>
    </xf>
    <xf numFmtId="1" fontId="8" fillId="2" borderId="8" xfId="174" applyNumberFormat="1" applyFont="1" applyBorder="1" applyAlignment="1">
      <alignment horizontal="center"/>
    </xf>
    <xf numFmtId="1" fontId="0" fillId="2" borderId="8" xfId="174" applyNumberFormat="1" applyFont="1" applyBorder="1" applyAlignment="1">
      <alignment horizontal="center"/>
    </xf>
    <xf numFmtId="1" fontId="5" fillId="3" borderId="8" xfId="174" applyNumberFormat="1" applyFont="1" applyFill="1" applyBorder="1" applyAlignment="1">
      <alignment horizontal="center"/>
    </xf>
    <xf numFmtId="2" fontId="5" fillId="2" borderId="8" xfId="174" applyNumberFormat="1" applyFont="1" applyBorder="1" applyAlignment="1">
      <alignment horizontal="center"/>
    </xf>
    <xf numFmtId="2" fontId="5" fillId="2" borderId="8" xfId="174" applyNumberFormat="1" applyFont="1" applyFill="1" applyBorder="1" applyAlignment="1">
      <alignment horizontal="center"/>
    </xf>
    <xf numFmtId="0" fontId="0" fillId="2" borderId="5" xfId="174" applyFont="1" applyBorder="1"/>
    <xf numFmtId="0" fontId="5" fillId="3" borderId="8" xfId="175" applyFont="1" applyFill="1" applyBorder="1" applyAlignment="1">
      <alignment horizontal="center"/>
    </xf>
    <xf numFmtId="2" fontId="5" fillId="3" borderId="8" xfId="175" applyNumberFormat="1" applyFont="1" applyFill="1" applyBorder="1" applyAlignment="1">
      <alignment horizontal="center"/>
    </xf>
    <xf numFmtId="0" fontId="5" fillId="2" borderId="8" xfId="175" applyFont="1" applyFill="1" applyBorder="1" applyAlignment="1">
      <alignment horizontal="center"/>
    </xf>
    <xf numFmtId="1" fontId="8" fillId="2" borderId="8" xfId="175" applyNumberFormat="1" applyFont="1" applyBorder="1" applyAlignment="1">
      <alignment horizontal="center"/>
    </xf>
    <xf numFmtId="1" fontId="0" fillId="2" borderId="8" xfId="175" applyNumberFormat="1" applyFont="1" applyBorder="1" applyAlignment="1">
      <alignment horizontal="center"/>
    </xf>
    <xf numFmtId="1" fontId="5" fillId="3" borderId="8" xfId="175" applyNumberFormat="1" applyFont="1" applyFill="1" applyBorder="1" applyAlignment="1">
      <alignment horizontal="center"/>
    </xf>
    <xf numFmtId="2" fontId="5" fillId="2" borderId="8" xfId="175" applyNumberFormat="1" applyFont="1" applyBorder="1" applyAlignment="1">
      <alignment horizontal="center"/>
    </xf>
    <xf numFmtId="2" fontId="5" fillId="2" borderId="8" xfId="175" applyNumberFormat="1" applyFont="1" applyFill="1" applyBorder="1" applyAlignment="1">
      <alignment horizontal="center"/>
    </xf>
    <xf numFmtId="0" fontId="0" fillId="2" borderId="5" xfId="175" applyFont="1" applyBorder="1"/>
    <xf numFmtId="0" fontId="5" fillId="3" borderId="8" xfId="176" applyFont="1" applyFill="1" applyBorder="1" applyAlignment="1">
      <alignment horizontal="center"/>
    </xf>
    <xf numFmtId="2" fontId="5" fillId="3" borderId="8" xfId="176" applyNumberFormat="1" applyFont="1" applyFill="1" applyBorder="1" applyAlignment="1">
      <alignment horizontal="center"/>
    </xf>
    <xf numFmtId="0" fontId="5" fillId="2" borderId="8" xfId="176" applyFont="1" applyFill="1" applyBorder="1" applyAlignment="1">
      <alignment horizontal="center"/>
    </xf>
    <xf numFmtId="1" fontId="8" fillId="2" borderId="8" xfId="176" applyNumberFormat="1" applyFont="1" applyBorder="1" applyAlignment="1">
      <alignment horizontal="center"/>
    </xf>
    <xf numFmtId="1" fontId="0" fillId="2" borderId="8" xfId="176" applyNumberFormat="1" applyFont="1" applyBorder="1" applyAlignment="1">
      <alignment horizontal="center"/>
    </xf>
    <xf numFmtId="1" fontId="5" fillId="3" borderId="8" xfId="176" applyNumberFormat="1" applyFont="1" applyFill="1" applyBorder="1" applyAlignment="1">
      <alignment horizontal="center"/>
    </xf>
    <xf numFmtId="2" fontId="5" fillId="2" borderId="8" xfId="176" applyNumberFormat="1" applyFont="1" applyBorder="1" applyAlignment="1">
      <alignment horizontal="center"/>
    </xf>
    <xf numFmtId="2" fontId="5" fillId="2" borderId="8" xfId="176" applyNumberFormat="1" applyFont="1" applyFill="1" applyBorder="1" applyAlignment="1">
      <alignment horizontal="center"/>
    </xf>
    <xf numFmtId="0" fontId="0" fillId="2" borderId="5" xfId="176" applyFont="1" applyBorder="1"/>
    <xf numFmtId="0" fontId="5" fillId="3" borderId="8" xfId="177" applyFont="1" applyFill="1" applyBorder="1" applyAlignment="1">
      <alignment horizontal="center"/>
    </xf>
    <xf numFmtId="2" fontId="5" fillId="2" borderId="8" xfId="177" applyNumberFormat="1" applyFont="1" applyFill="1" applyBorder="1" applyAlignment="1">
      <alignment horizontal="center"/>
    </xf>
    <xf numFmtId="1" fontId="8" fillId="2" borderId="8" xfId="177" applyNumberFormat="1" applyFont="1" applyBorder="1" applyAlignment="1">
      <alignment horizontal="center"/>
    </xf>
    <xf numFmtId="1" fontId="0" fillId="2" borderId="8" xfId="177" applyNumberFormat="1" applyFont="1" applyBorder="1" applyAlignment="1">
      <alignment horizontal="center"/>
    </xf>
    <xf numFmtId="1" fontId="5" fillId="3" borderId="8" xfId="177" applyNumberFormat="1" applyFont="1" applyFill="1" applyBorder="1" applyAlignment="1">
      <alignment horizontal="center"/>
    </xf>
    <xf numFmtId="2" fontId="5" fillId="2" borderId="8" xfId="177" applyNumberFormat="1" applyFont="1" applyBorder="1" applyAlignment="1">
      <alignment horizontal="center"/>
    </xf>
    <xf numFmtId="0" fontId="0" fillId="2" borderId="5" xfId="177" applyFont="1" applyBorder="1" applyAlignment="1"/>
    <xf numFmtId="0" fontId="5" fillId="3" borderId="8" xfId="178" applyFont="1" applyFill="1" applyBorder="1" applyAlignment="1">
      <alignment horizontal="center"/>
    </xf>
    <xf numFmtId="2" fontId="5" fillId="2" borderId="8" xfId="178" applyNumberFormat="1" applyFont="1" applyBorder="1" applyAlignment="1">
      <alignment horizontal="center"/>
    </xf>
    <xf numFmtId="0" fontId="5" fillId="2" borderId="8" xfId="178" applyFont="1" applyFill="1" applyBorder="1" applyAlignment="1">
      <alignment horizontal="center"/>
    </xf>
    <xf numFmtId="1" fontId="8" fillId="2" borderId="8" xfId="178" applyNumberFormat="1" applyFont="1" applyBorder="1" applyAlignment="1">
      <alignment horizontal="center"/>
    </xf>
    <xf numFmtId="1" fontId="0" fillId="2" borderId="8" xfId="178" applyNumberFormat="1" applyFont="1" applyBorder="1" applyAlignment="1">
      <alignment horizontal="center"/>
    </xf>
    <xf numFmtId="1" fontId="5" fillId="3" borderId="8" xfId="178" applyNumberFormat="1" applyFont="1" applyFill="1" applyBorder="1" applyAlignment="1">
      <alignment horizontal="center"/>
    </xf>
    <xf numFmtId="2" fontId="5" fillId="2" borderId="8" xfId="178" applyNumberFormat="1" applyFont="1" applyFill="1" applyBorder="1" applyAlignment="1">
      <alignment horizontal="center"/>
    </xf>
    <xf numFmtId="0" fontId="0" fillId="2" borderId="5" xfId="178" applyFont="1" applyBorder="1"/>
    <xf numFmtId="0" fontId="5" fillId="3" borderId="8" xfId="179" applyFont="1" applyFill="1" applyBorder="1" applyAlignment="1">
      <alignment horizontal="center"/>
    </xf>
    <xf numFmtId="0" fontId="5" fillId="2" borderId="8" xfId="179" applyFont="1" applyBorder="1" applyAlignment="1">
      <alignment horizontal="center"/>
    </xf>
    <xf numFmtId="2" fontId="5" fillId="2" borderId="8" xfId="179" applyNumberFormat="1" applyFont="1" applyFill="1" applyBorder="1" applyAlignment="1">
      <alignment horizontal="center"/>
    </xf>
    <xf numFmtId="1" fontId="8" fillId="2" borderId="8" xfId="179" applyNumberFormat="1" applyFont="1" applyBorder="1" applyAlignment="1">
      <alignment horizontal="center"/>
    </xf>
    <xf numFmtId="1" fontId="0" fillId="2" borderId="8" xfId="179" applyNumberFormat="1" applyFont="1" applyBorder="1" applyAlignment="1">
      <alignment horizontal="center"/>
    </xf>
    <xf numFmtId="1" fontId="5" fillId="3" borderId="8" xfId="179" applyNumberFormat="1" applyFont="1" applyFill="1" applyBorder="1" applyAlignment="1">
      <alignment horizontal="center"/>
    </xf>
    <xf numFmtId="2" fontId="5" fillId="2" borderId="8" xfId="179" applyNumberFormat="1" applyFont="1" applyBorder="1" applyAlignment="1">
      <alignment horizontal="center"/>
    </xf>
    <xf numFmtId="0" fontId="0" fillId="2" borderId="5" xfId="179" applyFont="1" applyBorder="1"/>
    <xf numFmtId="0" fontId="5" fillId="3" borderId="8" xfId="180" applyFont="1" applyFill="1" applyBorder="1" applyAlignment="1">
      <alignment horizontal="center"/>
    </xf>
    <xf numFmtId="2" fontId="5" fillId="2" borderId="8" xfId="180" applyNumberFormat="1" applyFont="1" applyBorder="1" applyAlignment="1">
      <alignment horizontal="center"/>
    </xf>
    <xf numFmtId="0" fontId="5" fillId="2" borderId="8" xfId="180" applyFont="1" applyFill="1" applyBorder="1" applyAlignment="1">
      <alignment horizontal="center"/>
    </xf>
    <xf numFmtId="1" fontId="8" fillId="2" borderId="8" xfId="180" applyNumberFormat="1" applyFont="1" applyBorder="1" applyAlignment="1">
      <alignment horizontal="center"/>
    </xf>
    <xf numFmtId="1" fontId="0" fillId="2" borderId="8" xfId="180" applyNumberFormat="1" applyFont="1" applyBorder="1" applyAlignment="1">
      <alignment horizontal="center"/>
    </xf>
    <xf numFmtId="1" fontId="5" fillId="3" borderId="8" xfId="180" applyNumberFormat="1" applyFont="1" applyFill="1" applyBorder="1" applyAlignment="1">
      <alignment horizontal="center"/>
    </xf>
    <xf numFmtId="2" fontId="5" fillId="2" borderId="8" xfId="180" applyNumberFormat="1" applyFont="1" applyFill="1" applyBorder="1" applyAlignment="1">
      <alignment horizontal="center"/>
    </xf>
    <xf numFmtId="0" fontId="0" fillId="2" borderId="5" xfId="180" applyFont="1" applyBorder="1"/>
    <xf numFmtId="0" fontId="5" fillId="3" borderId="8" xfId="181" applyFont="1" applyFill="1" applyBorder="1" applyAlignment="1">
      <alignment horizontal="center"/>
    </xf>
    <xf numFmtId="2" fontId="5" fillId="2" borderId="8" xfId="181" applyNumberFormat="1" applyFont="1" applyBorder="1" applyAlignment="1">
      <alignment horizontal="center"/>
    </xf>
    <xf numFmtId="0" fontId="5" fillId="2" borderId="8" xfId="181" applyFont="1" applyFill="1" applyBorder="1" applyAlignment="1">
      <alignment horizontal="center"/>
    </xf>
    <xf numFmtId="1" fontId="8" fillId="2" borderId="8" xfId="181" applyNumberFormat="1" applyFont="1" applyBorder="1" applyAlignment="1">
      <alignment horizontal="center"/>
    </xf>
    <xf numFmtId="1" fontId="0" fillId="2" borderId="8" xfId="181" applyNumberFormat="1" applyFont="1" applyBorder="1" applyAlignment="1">
      <alignment horizontal="center"/>
    </xf>
    <xf numFmtId="1" fontId="5" fillId="3" borderId="8" xfId="181" applyNumberFormat="1" applyFont="1" applyFill="1" applyBorder="1" applyAlignment="1">
      <alignment horizontal="center"/>
    </xf>
    <xf numFmtId="2" fontId="5" fillId="2" borderId="8" xfId="181" applyNumberFormat="1" applyFont="1" applyFill="1" applyBorder="1" applyAlignment="1">
      <alignment horizontal="center"/>
    </xf>
    <xf numFmtId="0" fontId="0" fillId="2" borderId="5" xfId="181" applyFont="1" applyBorder="1" applyAlignment="1"/>
    <xf numFmtId="0" fontId="5" fillId="3" borderId="8" xfId="182" applyFont="1" applyFill="1" applyBorder="1" applyAlignment="1">
      <alignment horizontal="center"/>
    </xf>
    <xf numFmtId="2" fontId="5" fillId="2" borderId="8" xfId="182" applyNumberFormat="1" applyFont="1" applyBorder="1" applyAlignment="1">
      <alignment horizontal="center"/>
    </xf>
    <xf numFmtId="0" fontId="5" fillId="2" borderId="8" xfId="182" applyFont="1" applyFill="1" applyBorder="1" applyAlignment="1">
      <alignment horizontal="center"/>
    </xf>
    <xf numFmtId="1" fontId="8" fillId="2" borderId="8" xfId="182" applyNumberFormat="1" applyFont="1" applyBorder="1" applyAlignment="1">
      <alignment horizontal="center"/>
    </xf>
    <xf numFmtId="1" fontId="0" fillId="2" borderId="8" xfId="182" applyNumberFormat="1" applyFont="1" applyBorder="1" applyAlignment="1">
      <alignment horizontal="center"/>
    </xf>
    <xf numFmtId="1" fontId="5" fillId="3" borderId="8" xfId="182" applyNumberFormat="1" applyFont="1" applyFill="1" applyBorder="1" applyAlignment="1">
      <alignment horizontal="center"/>
    </xf>
    <xf numFmtId="2" fontId="5" fillId="2" borderId="8" xfId="182" applyNumberFormat="1" applyFont="1" applyFill="1" applyBorder="1" applyAlignment="1">
      <alignment horizontal="center"/>
    </xf>
    <xf numFmtId="0" fontId="0" fillId="2" borderId="5" xfId="182" applyFont="1" applyBorder="1"/>
    <xf numFmtId="0" fontId="5" fillId="3" borderId="8" xfId="3" applyFont="1" applyFill="1" applyBorder="1" applyAlignment="1">
      <alignment horizontal="center"/>
    </xf>
    <xf numFmtId="0" fontId="5" fillId="22" borderId="8" xfId="3" applyFont="1" applyBorder="1" applyAlignment="1">
      <alignment horizontal="center"/>
    </xf>
    <xf numFmtId="2" fontId="5" fillId="2" borderId="8" xfId="3" applyNumberFormat="1" applyFont="1" applyFill="1" applyBorder="1" applyAlignment="1">
      <alignment horizontal="center"/>
    </xf>
    <xf numFmtId="1" fontId="8" fillId="22" borderId="8" xfId="3" applyNumberFormat="1" applyFont="1" applyBorder="1" applyAlignment="1">
      <alignment horizontal="center"/>
    </xf>
    <xf numFmtId="1" fontId="10" fillId="22" borderId="8" xfId="3" applyNumberFormat="1" applyFont="1" applyBorder="1" applyAlignment="1">
      <alignment horizontal="center"/>
    </xf>
    <xf numFmtId="1" fontId="5" fillId="3" borderId="8" xfId="3" applyNumberFormat="1" applyFont="1" applyFill="1" applyBorder="1" applyAlignment="1">
      <alignment horizontal="center"/>
    </xf>
    <xf numFmtId="2" fontId="5" fillId="22" borderId="8" xfId="3" applyNumberFormat="1" applyFont="1" applyBorder="1" applyAlignment="1">
      <alignment horizontal="center"/>
    </xf>
    <xf numFmtId="0" fontId="10" fillId="22" borderId="5" xfId="3" applyFont="1" applyBorder="1"/>
    <xf numFmtId="0" fontId="5" fillId="3" borderId="8" xfId="4" applyFont="1" applyFill="1" applyBorder="1" applyAlignment="1">
      <alignment horizontal="center"/>
    </xf>
    <xf numFmtId="2" fontId="5" fillId="21" borderId="8" xfId="4" applyNumberFormat="1" applyFont="1" applyBorder="1" applyAlignment="1">
      <alignment horizontal="center"/>
    </xf>
    <xf numFmtId="0" fontId="5" fillId="2" borderId="8" xfId="4" applyFont="1" applyFill="1" applyBorder="1" applyAlignment="1">
      <alignment horizontal="center"/>
    </xf>
    <xf numFmtId="1" fontId="8" fillId="21" borderId="8" xfId="4" applyNumberFormat="1" applyFont="1" applyBorder="1" applyAlignment="1">
      <alignment horizontal="center"/>
    </xf>
    <xf numFmtId="1" fontId="10" fillId="21" borderId="8" xfId="4" applyNumberFormat="1" applyFont="1" applyBorder="1" applyAlignment="1">
      <alignment horizontal="center"/>
    </xf>
    <xf numFmtId="1" fontId="5" fillId="3" borderId="8" xfId="4" applyNumberFormat="1" applyFont="1" applyFill="1" applyBorder="1" applyAlignment="1">
      <alignment horizontal="center"/>
    </xf>
    <xf numFmtId="2" fontId="5" fillId="2" borderId="8" xfId="4" applyNumberFormat="1" applyFont="1" applyFill="1" applyBorder="1" applyAlignment="1">
      <alignment horizontal="center"/>
    </xf>
    <xf numFmtId="0" fontId="10" fillId="21" borderId="5" xfId="4" applyFont="1" applyBorder="1"/>
    <xf numFmtId="0" fontId="5" fillId="3" borderId="8" xfId="5" applyFont="1" applyFill="1" applyBorder="1" applyAlignment="1">
      <alignment horizontal="center"/>
    </xf>
    <xf numFmtId="0" fontId="5" fillId="20" borderId="8" xfId="5" applyFont="1" applyBorder="1" applyAlignment="1">
      <alignment horizontal="center"/>
    </xf>
    <xf numFmtId="2" fontId="5" fillId="2" borderId="8" xfId="5" applyNumberFormat="1" applyFont="1" applyFill="1" applyBorder="1" applyAlignment="1">
      <alignment horizontal="center"/>
    </xf>
    <xf numFmtId="1" fontId="8" fillId="20" borderId="8" xfId="5" applyNumberFormat="1" applyFont="1" applyBorder="1" applyAlignment="1">
      <alignment horizontal="center"/>
    </xf>
    <xf numFmtId="1" fontId="10" fillId="20" borderId="8" xfId="5" applyNumberFormat="1" applyFont="1" applyBorder="1" applyAlignment="1">
      <alignment horizontal="center"/>
    </xf>
    <xf numFmtId="1" fontId="5" fillId="3" borderId="8" xfId="5" applyNumberFormat="1" applyFont="1" applyFill="1" applyBorder="1" applyAlignment="1">
      <alignment horizontal="center"/>
    </xf>
    <xf numFmtId="2" fontId="5" fillId="20" borderId="8" xfId="5" applyNumberFormat="1" applyFont="1" applyBorder="1" applyAlignment="1">
      <alignment horizontal="center"/>
    </xf>
    <xf numFmtId="0" fontId="10" fillId="20" borderId="5" xfId="5" applyFont="1" applyBorder="1"/>
    <xf numFmtId="0" fontId="5" fillId="3" borderId="8" xfId="6" applyFont="1" applyFill="1" applyBorder="1" applyAlignment="1">
      <alignment horizontal="center"/>
    </xf>
    <xf numFmtId="2" fontId="5" fillId="19" borderId="8" xfId="6" applyNumberFormat="1" applyFont="1" applyBorder="1" applyAlignment="1">
      <alignment horizontal="center"/>
    </xf>
    <xf numFmtId="0" fontId="5" fillId="2" borderId="8" xfId="6" applyFont="1" applyFill="1" applyBorder="1" applyAlignment="1">
      <alignment horizontal="center"/>
    </xf>
    <xf numFmtId="1" fontId="8" fillId="19" borderId="8" xfId="6" applyNumberFormat="1" applyFont="1" applyBorder="1" applyAlignment="1">
      <alignment horizontal="center"/>
    </xf>
    <xf numFmtId="1" fontId="10" fillId="19" borderId="8" xfId="6" applyNumberFormat="1" applyFont="1" applyBorder="1" applyAlignment="1">
      <alignment horizontal="center"/>
    </xf>
    <xf numFmtId="1" fontId="5" fillId="3" borderId="8" xfId="6" applyNumberFormat="1" applyFont="1" applyFill="1" applyBorder="1" applyAlignment="1">
      <alignment horizontal="center"/>
    </xf>
    <xf numFmtId="0" fontId="10" fillId="19" borderId="5" xfId="6" applyFont="1" applyBorder="1"/>
    <xf numFmtId="0" fontId="4" fillId="18" borderId="4" xfId="7" applyFont="1" applyBorder="1"/>
    <xf numFmtId="0" fontId="10" fillId="18" borderId="0" xfId="7" applyFont="1" applyBorder="1"/>
    <xf numFmtId="0" fontId="10" fillId="18" borderId="0" xfId="7" applyFont="1" applyBorder="1" applyAlignment="1">
      <alignment horizontal="center"/>
    </xf>
    <xf numFmtId="1" fontId="10" fillId="18" borderId="0" xfId="7" applyNumberFormat="1" applyFont="1" applyBorder="1"/>
    <xf numFmtId="0" fontId="10" fillId="18" borderId="5" xfId="7" applyFont="1" applyBorder="1"/>
    <xf numFmtId="0" fontId="10" fillId="17" borderId="4" xfId="8" applyFont="1" applyBorder="1"/>
    <xf numFmtId="0" fontId="10" fillId="17" borderId="0" xfId="8" applyFont="1" applyBorder="1"/>
    <xf numFmtId="0" fontId="10" fillId="17" borderId="0" xfId="8" applyFont="1" applyBorder="1" applyAlignment="1">
      <alignment horizontal="center"/>
    </xf>
    <xf numFmtId="1" fontId="5" fillId="3" borderId="0" xfId="8" applyNumberFormat="1" applyFont="1" applyFill="1" applyBorder="1" applyAlignment="1">
      <alignment horizontal="center"/>
    </xf>
    <xf numFmtId="0" fontId="10" fillId="17" borderId="5" xfId="8" applyFont="1" applyBorder="1"/>
    <xf numFmtId="0" fontId="8" fillId="16" borderId="4" xfId="9" applyFont="1" applyBorder="1"/>
    <xf numFmtId="0" fontId="10" fillId="16" borderId="0" xfId="9" applyFont="1" applyBorder="1"/>
    <xf numFmtId="0" fontId="10" fillId="16" borderId="0" xfId="9" applyFont="1" applyBorder="1" applyAlignment="1">
      <alignment horizontal="center"/>
    </xf>
    <xf numFmtId="1" fontId="10" fillId="16" borderId="0" xfId="9" applyNumberFormat="1" applyFont="1" applyBorder="1"/>
    <xf numFmtId="1" fontId="5" fillId="3" borderId="0" xfId="9" applyNumberFormat="1" applyFont="1" applyFill="1" applyBorder="1" applyAlignment="1">
      <alignment horizontal="center"/>
    </xf>
    <xf numFmtId="0" fontId="10" fillId="16" borderId="5" xfId="9" applyFont="1" applyBorder="1"/>
    <xf numFmtId="0" fontId="10" fillId="15" borderId="4" xfId="10" applyFont="1" applyBorder="1" applyAlignment="1">
      <alignment horizontal="center"/>
    </xf>
    <xf numFmtId="0" fontId="10" fillId="15" borderId="0" xfId="10" applyFont="1" applyBorder="1" applyAlignment="1">
      <alignment horizontal="center"/>
    </xf>
    <xf numFmtId="0" fontId="10" fillId="15" borderId="0" xfId="10" applyFont="1" applyBorder="1"/>
    <xf numFmtId="0" fontId="10" fillId="15" borderId="5" xfId="10" applyFont="1" applyBorder="1"/>
    <xf numFmtId="0" fontId="10" fillId="14" borderId="4" xfId="11" applyFont="1" applyBorder="1"/>
    <xf numFmtId="0" fontId="10" fillId="14" borderId="0" xfId="11" applyFont="1" applyBorder="1"/>
    <xf numFmtId="0" fontId="10" fillId="14" borderId="0" xfId="11" applyFont="1" applyBorder="1" applyAlignment="1">
      <alignment horizontal="center"/>
    </xf>
    <xf numFmtId="1" fontId="10" fillId="14" borderId="0" xfId="11" applyNumberFormat="1" applyFont="1" applyBorder="1"/>
    <xf numFmtId="0" fontId="10" fillId="14" borderId="5" xfId="11" applyFont="1" applyBorder="1"/>
    <xf numFmtId="0" fontId="10" fillId="13" borderId="11" xfId="12" applyFont="1" applyBorder="1"/>
    <xf numFmtId="0" fontId="10" fillId="13" borderId="12" xfId="12" applyFont="1" applyBorder="1"/>
    <xf numFmtId="0" fontId="10" fillId="13" borderId="12" xfId="12" applyFont="1" applyBorder="1" applyAlignment="1">
      <alignment horizontal="center"/>
    </xf>
    <xf numFmtId="1" fontId="10" fillId="13" borderId="12" xfId="12" applyNumberFormat="1" applyFont="1" applyBorder="1"/>
    <xf numFmtId="0" fontId="10" fillId="13" borderId="10" xfId="12" applyFont="1" applyBorder="1"/>
    <xf numFmtId="1" fontId="9" fillId="12" borderId="0" xfId="13" applyNumberFormat="1" applyFont="1"/>
    <xf numFmtId="1" fontId="9" fillId="11" borderId="0" xfId="14" applyNumberFormat="1" applyFont="1"/>
    <xf numFmtId="1" fontId="9" fillId="10" borderId="0" xfId="15" applyNumberFormat="1" applyFont="1"/>
    <xf numFmtId="1" fontId="9" fillId="9" borderId="0" xfId="16" applyNumberFormat="1" applyFont="1"/>
    <xf numFmtId="1" fontId="9" fillId="8" borderId="0" xfId="17" applyNumberFormat="1" applyFont="1"/>
    <xf numFmtId="1" fontId="9" fillId="2" borderId="0" xfId="184" applyNumberFormat="1" applyFont="1"/>
    <xf numFmtId="1" fontId="9" fillId="7" borderId="18" xfId="185" applyNumberFormat="1" applyFont="1"/>
    <xf numFmtId="1" fontId="9" fillId="2" borderId="0" xfId="186" applyNumberFormat="1" applyFont="1"/>
    <xf numFmtId="1" fontId="9" fillId="6" borderId="17" xfId="18" applyNumberFormat="1" applyFont="1"/>
    <xf numFmtId="1" fontId="9" fillId="2" borderId="16" xfId="187" applyNumberFormat="1" applyFont="1"/>
    <xf numFmtId="1" fontId="9" fillId="5" borderId="0" xfId="19" applyNumberFormat="1" applyFont="1"/>
    <xf numFmtId="1" fontId="9" fillId="4" borderId="0" xfId="20" applyNumberFormat="1" applyFont="1"/>
    <xf numFmtId="1" fontId="9" fillId="2" borderId="0" xfId="188" applyNumberFormat="1" applyFont="1"/>
    <xf numFmtId="0" fontId="9" fillId="2" borderId="0" xfId="188" applyFont="1"/>
    <xf numFmtId="1" fontId="9" fillId="2" borderId="15" xfId="189" applyNumberFormat="1" applyFont="1"/>
    <xf numFmtId="1" fontId="9" fillId="2" borderId="14" xfId="190" applyNumberFormat="1" applyFont="1"/>
    <xf numFmtId="1" fontId="9" fillId="2" borderId="13" xfId="191" applyNumberFormat="1" applyFont="1"/>
    <xf numFmtId="1" fontId="8" fillId="2" borderId="8" xfId="192" applyNumberFormat="1" applyFont="1" applyBorder="1" applyAlignment="1">
      <alignment horizontal="center"/>
    </xf>
    <xf numFmtId="1" fontId="8" fillId="2" borderId="8" xfId="183" applyNumberFormat="1" applyFont="1" applyBorder="1" applyAlignment="1">
      <alignment horizontal="center"/>
    </xf>
    <xf numFmtId="0" fontId="10" fillId="2" borderId="1" xfId="0" applyNumberFormat="1" applyFont="1" applyBorder="1" applyAlignment="1"/>
    <xf numFmtId="0" fontId="10" fillId="2" borderId="2" xfId="0" applyNumberFormat="1" applyFont="1" applyBorder="1" applyAlignment="1"/>
    <xf numFmtId="0" fontId="10" fillId="2" borderId="2" xfId="0" applyNumberFormat="1" applyFont="1" applyBorder="1" applyAlignment="1">
      <alignment horizontal="center"/>
    </xf>
    <xf numFmtId="0" fontId="10" fillId="2" borderId="3" xfId="0" applyNumberFormat="1" applyFont="1" applyBorder="1" applyAlignment="1"/>
    <xf numFmtId="0" fontId="4" fillId="2" borderId="4" xfId="0" applyNumberFormat="1" applyFont="1" applyBorder="1" applyAlignment="1">
      <alignment horizontal="center"/>
    </xf>
    <xf numFmtId="0" fontId="4" fillId="2" borderId="0" xfId="0" applyNumberFormat="1" applyFont="1" applyBorder="1" applyAlignment="1">
      <alignment horizontal="center"/>
    </xf>
    <xf numFmtId="0" fontId="11" fillId="2" borderId="5" xfId="0" applyNumberFormat="1" applyFont="1" applyBorder="1" applyAlignment="1"/>
    <xf numFmtId="0" fontId="4" fillId="2" borderId="4" xfId="0" applyNumberFormat="1" applyFont="1" applyBorder="1" applyAlignment="1">
      <alignment horizontal="center"/>
    </xf>
    <xf numFmtId="0" fontId="4" fillId="2" borderId="0" xfId="0" applyNumberFormat="1" applyFont="1" applyBorder="1" applyAlignment="1">
      <alignment horizontal="center"/>
    </xf>
    <xf numFmtId="0" fontId="12" fillId="2" borderId="5" xfId="0" applyNumberFormat="1" applyFont="1" applyBorder="1" applyAlignment="1"/>
    <xf numFmtId="0" fontId="13" fillId="2" borderId="0" xfId="0" applyFont="1" applyBorder="1" applyAlignment="1"/>
    <xf numFmtId="0" fontId="13" fillId="2" borderId="5" xfId="0" applyFont="1" applyBorder="1" applyAlignment="1"/>
    <xf numFmtId="0" fontId="4" fillId="2" borderId="4" xfId="0" applyFont="1" applyFill="1" applyBorder="1" applyAlignment="1"/>
    <xf numFmtId="0" fontId="14" fillId="2" borderId="0" xfId="0" applyFont="1" applyFill="1" applyBorder="1" applyAlignment="1"/>
    <xf numFmtId="0" fontId="14" fillId="2" borderId="0" xfId="0" applyFont="1" applyFill="1" applyBorder="1" applyAlignment="1">
      <alignment horizontal="center"/>
    </xf>
    <xf numFmtId="0" fontId="14" fillId="2" borderId="5" xfId="0" applyFont="1" applyFill="1" applyBorder="1" applyAlignment="1"/>
    <xf numFmtId="0" fontId="4" fillId="2" borderId="4" xfId="0" applyNumberFormat="1" applyFont="1" applyFill="1" applyBorder="1" applyAlignment="1"/>
    <xf numFmtId="0" fontId="16" fillId="2" borderId="0" xfId="0" applyNumberFormat="1" applyFont="1" applyFill="1" applyBorder="1" applyAlignment="1"/>
    <xf numFmtId="0" fontId="16" fillId="2" borderId="0" xfId="0" applyNumberFormat="1" applyFont="1" applyFill="1" applyBorder="1" applyAlignment="1">
      <alignment horizontal="center"/>
    </xf>
    <xf numFmtId="0" fontId="16" fillId="2" borderId="5" xfId="0" applyNumberFormat="1" applyFont="1" applyFill="1" applyBorder="1" applyAlignment="1"/>
    <xf numFmtId="0" fontId="4" fillId="2" borderId="4" xfId="0" applyNumberFormat="1" applyFont="1" applyBorder="1" applyAlignment="1"/>
    <xf numFmtId="0" fontId="17" fillId="2" borderId="0" xfId="0" applyNumberFormat="1" applyFont="1" applyBorder="1" applyAlignment="1"/>
    <xf numFmtId="0" fontId="17" fillId="2" borderId="0" xfId="0" applyNumberFormat="1" applyFont="1" applyBorder="1" applyAlignment="1">
      <alignment horizontal="center"/>
    </xf>
    <xf numFmtId="0" fontId="17" fillId="2" borderId="5" xfId="0" applyNumberFormat="1" applyFont="1" applyBorder="1" applyAlignment="1"/>
    <xf numFmtId="0" fontId="4" fillId="2" borderId="4" xfId="0" applyNumberFormat="1" applyFont="1" applyBorder="1" applyAlignment="1"/>
    <xf numFmtId="0" fontId="18" fillId="2" borderId="0" xfId="0" applyNumberFormat="1" applyFont="1" applyBorder="1" applyAlignment="1"/>
    <xf numFmtId="0" fontId="18" fillId="2" borderId="0" xfId="0" applyNumberFormat="1" applyFont="1" applyBorder="1" applyAlignment="1">
      <alignment horizontal="center"/>
    </xf>
    <xf numFmtId="0" fontId="18" fillId="2" borderId="5" xfId="0" applyNumberFormat="1" applyFont="1" applyBorder="1" applyAlignment="1"/>
    <xf numFmtId="0" fontId="4" fillId="2" borderId="4" xfId="0" applyFont="1" applyBorder="1" applyAlignment="1"/>
    <xf numFmtId="0" fontId="19" fillId="2" borderId="0" xfId="0" applyFont="1" applyBorder="1" applyAlignment="1"/>
    <xf numFmtId="0" fontId="19" fillId="2" borderId="5" xfId="0" applyFont="1" applyBorder="1" applyAlignment="1"/>
    <xf numFmtId="0" fontId="4" fillId="2" borderId="4" xfId="0" applyNumberFormat="1" applyFont="1" applyBorder="1" applyAlignment="1"/>
    <xf numFmtId="0" fontId="20" fillId="2" borderId="0" xfId="0" applyNumberFormat="1" applyFont="1" applyBorder="1" applyAlignment="1"/>
    <xf numFmtId="0" fontId="20" fillId="2" borderId="0" xfId="0" applyNumberFormat="1" applyFont="1" applyBorder="1" applyAlignment="1">
      <alignment horizontal="center"/>
    </xf>
    <xf numFmtId="0" fontId="20" fillId="2" borderId="5" xfId="0" applyNumberFormat="1" applyFont="1" applyBorder="1" applyAlignment="1"/>
    <xf numFmtId="0" fontId="4" fillId="2" borderId="4" xfId="0" applyFont="1" applyFill="1" applyBorder="1" applyAlignment="1"/>
    <xf numFmtId="0" fontId="21" fillId="2" borderId="0" xfId="0" applyFont="1" applyFill="1" applyBorder="1" applyAlignment="1"/>
    <xf numFmtId="0" fontId="21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0" fontId="21" fillId="2" borderId="5" xfId="0" applyFont="1" applyFill="1" applyBorder="1" applyAlignment="1"/>
    <xf numFmtId="0" fontId="4" fillId="2" borderId="4" xfId="0" applyNumberFormat="1" applyFont="1" applyBorder="1" applyAlignment="1"/>
    <xf numFmtId="0" fontId="22" fillId="2" borderId="0" xfId="0" applyNumberFormat="1" applyFont="1" applyBorder="1" applyAlignment="1"/>
    <xf numFmtId="0" fontId="22" fillId="2" borderId="0" xfId="0" applyNumberFormat="1" applyFont="1" applyBorder="1" applyAlignment="1">
      <alignment horizontal="center"/>
    </xf>
    <xf numFmtId="0" fontId="22" fillId="2" borderId="5" xfId="0" applyNumberFormat="1" applyFont="1" applyBorder="1" applyAlignment="1"/>
    <xf numFmtId="0" fontId="24" fillId="2" borderId="4" xfId="0" applyNumberFormat="1" applyFont="1" applyBorder="1" applyAlignment="1"/>
    <xf numFmtId="0" fontId="24" fillId="2" borderId="0" xfId="0" applyNumberFormat="1" applyFont="1" applyBorder="1" applyAlignment="1"/>
    <xf numFmtId="0" fontId="24" fillId="2" borderId="0" xfId="0" applyNumberFormat="1" applyFont="1" applyBorder="1" applyAlignment="1">
      <alignment horizontal="center"/>
    </xf>
    <xf numFmtId="0" fontId="6" fillId="2" borderId="7" xfId="0" applyNumberFormat="1" applyFont="1" applyBorder="1" applyAlignment="1">
      <alignment horizontal="center"/>
    </xf>
    <xf numFmtId="0" fontId="6" fillId="2" borderId="5" xfId="0" applyNumberFormat="1" applyFont="1" applyBorder="1" applyAlignment="1">
      <alignment horizontal="center" wrapText="1"/>
    </xf>
    <xf numFmtId="0" fontId="24" fillId="2" borderId="5" xfId="0" applyNumberFormat="1" applyFont="1" applyBorder="1" applyAlignment="1"/>
    <xf numFmtId="0" fontId="25" fillId="2" borderId="4" xfId="0" applyNumberFormat="1" applyFont="1" applyFill="1" applyBorder="1" applyAlignment="1"/>
    <xf numFmtId="0" fontId="25" fillId="2" borderId="0" xfId="0" applyNumberFormat="1" applyFont="1" applyFill="1" applyBorder="1" applyAlignment="1"/>
    <xf numFmtId="0" fontId="25" fillId="2" borderId="0" xfId="0" applyNumberFormat="1" applyFont="1" applyFill="1" applyBorder="1" applyAlignment="1">
      <alignment horizontal="center"/>
    </xf>
    <xf numFmtId="0" fontId="25" fillId="2" borderId="7" xfId="0" applyNumberFormat="1" applyFont="1" applyFill="1" applyBorder="1" applyAlignment="1"/>
    <xf numFmtId="0" fontId="25" fillId="2" borderId="5" xfId="0" applyNumberFormat="1" applyFont="1" applyFill="1" applyBorder="1" applyAlignment="1"/>
    <xf numFmtId="0" fontId="26" fillId="2" borderId="4" xfId="0" applyNumberFormat="1" applyFont="1" applyBorder="1" applyAlignment="1"/>
    <xf numFmtId="0" fontId="26" fillId="2" borderId="0" xfId="0" applyNumberFormat="1" applyFont="1" applyBorder="1" applyAlignment="1"/>
    <xf numFmtId="0" fontId="26" fillId="2" borderId="0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 wrapText="1"/>
    </xf>
    <xf numFmtId="0" fontId="26" fillId="2" borderId="5" xfId="0" applyNumberFormat="1" applyFont="1" applyBorder="1" applyAlignment="1"/>
    <xf numFmtId="0" fontId="27" fillId="2" borderId="4" xfId="0" applyNumberFormat="1" applyFont="1" applyBorder="1" applyAlignment="1"/>
    <xf numFmtId="0" fontId="27" fillId="2" borderId="0" xfId="0" applyNumberFormat="1" applyFont="1" applyBorder="1" applyAlignment="1"/>
    <xf numFmtId="0" fontId="27" fillId="2" borderId="0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/>
    </xf>
    <xf numFmtId="0" fontId="4" fillId="2" borderId="7" xfId="0" applyNumberFormat="1" applyFont="1" applyBorder="1" applyAlignment="1">
      <alignment horizontal="center" wrapText="1"/>
    </xf>
    <xf numFmtId="0" fontId="27" fillId="2" borderId="5" xfId="0" applyNumberFormat="1" applyFont="1" applyBorder="1" applyAlignment="1"/>
    <xf numFmtId="0" fontId="28" fillId="2" borderId="4" xfId="0" applyFont="1" applyBorder="1" applyAlignment="1"/>
    <xf numFmtId="0" fontId="28" fillId="2" borderId="0" xfId="0" applyFont="1" applyBorder="1" applyAlignment="1"/>
    <xf numFmtId="0" fontId="28" fillId="2" borderId="5" xfId="0" applyFont="1" applyBorder="1" applyAlignment="1"/>
    <xf numFmtId="0" fontId="29" fillId="2" borderId="4" xfId="0" applyNumberFormat="1" applyFont="1" applyFill="1" applyBorder="1" applyAlignment="1"/>
    <xf numFmtId="0" fontId="29" fillId="2" borderId="0" xfId="0" applyNumberFormat="1" applyFont="1" applyFill="1" applyBorder="1" applyAlignment="1"/>
    <xf numFmtId="0" fontId="29" fillId="2" borderId="0" xfId="0" applyNumberFormat="1" applyFont="1" applyFill="1" applyBorder="1" applyAlignment="1">
      <alignment horizontal="center"/>
    </xf>
    <xf numFmtId="0" fontId="29" fillId="2" borderId="9" xfId="0" applyNumberFormat="1" applyFont="1" applyFill="1" applyBorder="1" applyAlignment="1">
      <alignment horizontal="center"/>
    </xf>
    <xf numFmtId="0" fontId="29" fillId="2" borderId="10" xfId="0" applyNumberFormat="1" applyFont="1" applyFill="1" applyBorder="1" applyAlignment="1">
      <alignment horizontal="center"/>
    </xf>
    <xf numFmtId="0" fontId="29" fillId="2" borderId="5" xfId="0" applyNumberFormat="1" applyFont="1" applyFill="1" applyBorder="1" applyAlignment="1"/>
    <xf numFmtId="0" fontId="4" fillId="2" borderId="4" xfId="0" applyFont="1" applyFill="1" applyBorder="1" applyAlignment="1"/>
    <xf numFmtId="0" fontId="30" fillId="2" borderId="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30" fillId="2" borderId="0" xfId="0" applyFont="1" applyFill="1" applyBorder="1" applyAlignment="1">
      <alignment horizontal="center"/>
    </xf>
    <xf numFmtId="0" fontId="30" fillId="2" borderId="9" xfId="0" applyFont="1" applyFill="1" applyBorder="1" applyAlignment="1"/>
    <xf numFmtId="0" fontId="30" fillId="2" borderId="10" xfId="0" applyFont="1" applyFill="1" applyBorder="1" applyAlignment="1"/>
    <xf numFmtId="0" fontId="30" fillId="2" borderId="5" xfId="0" applyFont="1" applyFill="1" applyBorder="1" applyAlignment="1"/>
    <xf numFmtId="0" fontId="4" fillId="2" borderId="4" xfId="0" applyNumberFormat="1" applyFont="1" applyBorder="1" applyAlignment="1"/>
    <xf numFmtId="0" fontId="32" fillId="2" borderId="0" xfId="0" applyNumberFormat="1" applyFont="1" applyBorder="1" applyAlignment="1"/>
    <xf numFmtId="0" fontId="32" fillId="2" borderId="0" xfId="0" applyNumberFormat="1" applyFont="1" applyBorder="1" applyAlignment="1">
      <alignment horizontal="center"/>
    </xf>
    <xf numFmtId="0" fontId="8" fillId="2" borderId="0" xfId="0" applyNumberFormat="1" applyFont="1" applyBorder="1" applyAlignment="1">
      <alignment horizontal="center"/>
    </xf>
    <xf numFmtId="0" fontId="32" fillId="2" borderId="5" xfId="0" applyNumberFormat="1" applyFont="1" applyBorder="1" applyAlignment="1"/>
    <xf numFmtId="0" fontId="34" fillId="2" borderId="4" xfId="0" applyNumberFormat="1" applyFont="1" applyFill="1" applyBorder="1" applyAlignment="1"/>
    <xf numFmtId="0" fontId="34" fillId="2" borderId="0" xfId="0" applyNumberFormat="1" applyFont="1" applyFill="1" applyBorder="1" applyAlignment="1"/>
    <xf numFmtId="0" fontId="34" fillId="2" borderId="0" xfId="0" applyNumberFormat="1" applyFont="1" applyFill="1" applyBorder="1" applyAlignment="1">
      <alignment horizontal="center"/>
    </xf>
    <xf numFmtId="0" fontId="33" fillId="2" borderId="0" xfId="0" applyNumberFormat="1" applyFont="1" applyFill="1" applyBorder="1" applyAlignment="1">
      <alignment horizontal="center"/>
    </xf>
    <xf numFmtId="0" fontId="34" fillId="2" borderId="5" xfId="0" applyNumberFormat="1" applyFont="1" applyFill="1" applyBorder="1" applyAlignment="1"/>
    <xf numFmtId="0" fontId="5" fillId="2" borderId="4" xfId="0" applyNumberFormat="1" applyFont="1" applyBorder="1" applyAlignment="1">
      <alignment horizontal="center"/>
    </xf>
    <xf numFmtId="0" fontId="5" fillId="2" borderId="0" xfId="0" applyNumberFormat="1" applyFont="1" applyBorder="1" applyAlignment="1">
      <alignment horizontal="left"/>
    </xf>
    <xf numFmtId="0" fontId="5" fillId="2" borderId="0" xfId="0" applyNumberFormat="1" applyFont="1" applyBorder="1" applyAlignment="1">
      <alignment horizontal="center"/>
    </xf>
    <xf numFmtId="0" fontId="35" fillId="2" borderId="0" xfId="0" applyNumberFormat="1" applyFont="1" applyBorder="1" applyAlignment="1"/>
    <xf numFmtId="0" fontId="35" fillId="2" borderId="5" xfId="0" applyNumberFormat="1" applyFont="1" applyBorder="1" applyAlignment="1"/>
    <xf numFmtId="0" fontId="7" fillId="2" borderId="8" xfId="0" applyNumberFormat="1" applyFont="1" applyBorder="1" applyAlignment="1">
      <alignment horizontal="center" wrapText="1"/>
    </xf>
    <xf numFmtId="0" fontId="7" fillId="2" borderId="8" xfId="0" applyNumberFormat="1" applyFont="1" applyBorder="1" applyAlignment="1">
      <alignment horizontal="center"/>
    </xf>
    <xf numFmtId="0" fontId="7" fillId="2" borderId="6" xfId="0" applyNumberFormat="1" applyFont="1" applyBorder="1" applyAlignment="1">
      <alignment horizontal="center" wrapText="1"/>
    </xf>
    <xf numFmtId="0" fontId="36" fillId="2" borderId="5" xfId="0" applyNumberFormat="1" applyFont="1" applyBorder="1" applyAlignment="1"/>
    <xf numFmtId="0" fontId="37" fillId="2" borderId="5" xfId="0" applyFont="1" applyBorder="1" applyAlignment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38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8" fillId="2" borderId="5" xfId="0" applyNumberFormat="1" applyFont="1" applyFill="1" applyBorder="1" applyAlignment="1"/>
    <xf numFmtId="1" fontId="8" fillId="2" borderId="8" xfId="0" applyNumberFormat="1" applyFont="1" applyFill="1" applyBorder="1" applyAlignment="1">
      <alignment horizontal="center"/>
    </xf>
    <xf numFmtId="1" fontId="39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9" fillId="2" borderId="5" xfId="0" applyFont="1" applyFill="1" applyBorder="1" applyAlignment="1"/>
    <xf numFmtId="0" fontId="41" fillId="2" borderId="5" xfId="0" applyFont="1" applyBorder="1" applyAlignment="1"/>
    <xf numFmtId="0" fontId="42" fillId="2" borderId="5" xfId="0" applyFont="1" applyBorder="1" applyAlignment="1"/>
    <xf numFmtId="0" fontId="46" fillId="2" borderId="5" xfId="0" applyFont="1" applyBorder="1" applyAlignment="1"/>
    <xf numFmtId="0" fontId="47" fillId="2" borderId="5" xfId="0" applyFont="1" applyBorder="1" applyAlignment="1"/>
    <xf numFmtId="0" fontId="48" fillId="2" borderId="5" xfId="0" applyFont="1" applyBorder="1" applyAlignment="1"/>
    <xf numFmtId="0" fontId="52" fillId="2" borderId="5" xfId="0" applyFont="1" applyBorder="1" applyAlignment="1"/>
    <xf numFmtId="0" fontId="53" fillId="2" borderId="5" xfId="0" applyFont="1" applyBorder="1" applyAlignment="1"/>
    <xf numFmtId="0" fontId="54" fillId="2" borderId="5" xfId="0" applyFont="1" applyBorder="1" applyAlignment="1"/>
    <xf numFmtId="0" fontId="58" fillId="2" borderId="5" xfId="0" applyFont="1" applyBorder="1" applyAlignment="1"/>
    <xf numFmtId="0" fontId="59" fillId="2" borderId="5" xfId="0" applyFont="1" applyBorder="1" applyAlignment="1"/>
    <xf numFmtId="0" fontId="60" fillId="2" borderId="5" xfId="0" applyFont="1" applyBorder="1" applyAlignment="1"/>
    <xf numFmtId="0" fontId="65" fillId="2" borderId="5" xfId="0" applyFont="1" applyBorder="1" applyAlignment="1"/>
    <xf numFmtId="0" fontId="69" fillId="2" borderId="5" xfId="0" applyFont="1" applyBorder="1" applyAlignment="1"/>
    <xf numFmtId="0" fontId="4" fillId="2" borderId="4" xfId="0" applyFont="1" applyBorder="1" applyAlignment="1"/>
    <xf numFmtId="0" fontId="70" fillId="2" borderId="0" xfId="0" applyFont="1" applyBorder="1" applyAlignment="1"/>
    <xf numFmtId="1" fontId="70" fillId="2" borderId="0" xfId="0" applyNumberFormat="1" applyFont="1" applyBorder="1" applyAlignment="1"/>
    <xf numFmtId="0" fontId="70" fillId="2" borderId="5" xfId="0" applyFont="1" applyBorder="1" applyAlignment="1"/>
    <xf numFmtId="0" fontId="71" fillId="2" borderId="4" xfId="0" applyFont="1" applyBorder="1" applyAlignment="1"/>
    <xf numFmtId="0" fontId="71" fillId="2" borderId="0" xfId="0" applyFont="1" applyBorder="1" applyAlignment="1"/>
    <xf numFmtId="0" fontId="71" fillId="2" borderId="5" xfId="0" applyFont="1" applyBorder="1" applyAlignment="1"/>
    <xf numFmtId="0" fontId="76" fillId="2" borderId="4" xfId="0" applyFont="1" applyBorder="1" applyAlignment="1"/>
    <xf numFmtId="0" fontId="76" fillId="2" borderId="0" xfId="0" applyFont="1" applyBorder="1" applyAlignment="1"/>
    <xf numFmtId="1" fontId="76" fillId="2" borderId="0" xfId="0" applyNumberFormat="1" applyFont="1" applyBorder="1" applyAlignment="1"/>
    <xf numFmtId="0" fontId="76" fillId="2" borderId="5" xfId="0" applyFont="1" applyBorder="1" applyAlignment="1"/>
    <xf numFmtId="1" fontId="79" fillId="2" borderId="0" xfId="0" applyNumberFormat="1" applyFont="1" applyBorder="1"/>
    <xf numFmtId="1" fontId="80" fillId="2" borderId="0" xfId="0" applyNumberFormat="1" applyFont="1" applyAlignment="1"/>
    <xf numFmtId="1" fontId="82" fillId="2" borderId="0" xfId="0" applyNumberFormat="1" applyFont="1" applyBorder="1"/>
    <xf numFmtId="1" fontId="83" fillId="2" borderId="0" xfId="0" applyNumberFormat="1" applyFont="1" applyBorder="1"/>
    <xf numFmtId="1" fontId="84" fillId="2" borderId="0" xfId="0" applyNumberFormat="1" applyFont="1" applyAlignment="1"/>
    <xf numFmtId="1" fontId="85" fillId="2" borderId="0" xfId="0" applyNumberFormat="1" applyFont="1" applyBorder="1" applyAlignment="1"/>
    <xf numFmtId="1" fontId="86" fillId="2" borderId="0" xfId="0" applyNumberFormat="1" applyFont="1" applyBorder="1" applyAlignment="1"/>
    <xf numFmtId="1" fontId="87" fillId="2" borderId="0" xfId="0" applyNumberFormat="1" applyFont="1" applyBorder="1" applyAlignment="1"/>
    <xf numFmtId="1" fontId="99" fillId="2" borderId="0" xfId="0" applyNumberFormat="1" applyFont="1" applyBorder="1"/>
    <xf numFmtId="1" fontId="100" fillId="2" borderId="0" xfId="0" applyNumberFormat="1" applyFont="1" applyBorder="1"/>
    <xf numFmtId="1" fontId="101" fillId="2" borderId="0" xfId="0" applyNumberFormat="1" applyFont="1" applyBorder="1" applyAlignment="1"/>
    <xf numFmtId="0" fontId="101" fillId="2" borderId="0" xfId="0" applyFont="1" applyBorder="1" applyAlignment="1"/>
    <xf numFmtId="1" fontId="102" fillId="2" borderId="0" xfId="0" applyNumberFormat="1" applyFont="1" applyBorder="1"/>
    <xf numFmtId="1" fontId="103" fillId="2" borderId="0" xfId="0" applyNumberFormat="1" applyFont="1" applyBorder="1"/>
    <xf numFmtId="1" fontId="104" fillId="2" borderId="0" xfId="0" applyNumberFormat="1" applyFont="1" applyBorder="1"/>
  </cellXfs>
  <cellStyles count="58">
    <cellStyle name="20% - Accent1" xfId="16" builtinId="30"/>
    <cellStyle name="20% - Accent2" xfId="14" builtinId="34"/>
    <cellStyle name="20% - Accent3" xfId="13" builtinId="38"/>
    <cellStyle name="20% - Accent4" xfId="158" builtinId="42"/>
    <cellStyle name="20% - Accent5" xfId="8" builtinId="46"/>
    <cellStyle name="20% - Accent6" xfId="5" builtinId="50"/>
    <cellStyle name="40% - Accent1" xfId="164" builtinId="31"/>
    <cellStyle name="40% - Accent2" xfId="162" builtinId="35"/>
    <cellStyle name="40% - Accent3" xfId="12" builtinId="39"/>
    <cellStyle name="40% - Accent4" xfId="157" builtinId="43"/>
    <cellStyle name="40% - Accent5" xfId="7" builtinId="47"/>
    <cellStyle name="40% - Accent6" xfId="4" builtinId="51"/>
    <cellStyle name="60% - Accent1" xfId="163" builtinId="32"/>
    <cellStyle name="60% - Accent2" xfId="161" builtinId="36"/>
    <cellStyle name="60% - Accent3" xfId="159" builtinId="40"/>
    <cellStyle name="60% - Accent4" xfId="10" builtinId="44"/>
    <cellStyle name="60% - Accent5" xfId="156" builtinId="48"/>
    <cellStyle name="60% - Accent6" xfId="3" builtinId="52"/>
    <cellStyle name="Accent1" xfId="17" builtinId="29"/>
    <cellStyle name="Accent2" xfId="15" builtinId="33"/>
    <cellStyle name="Accent3" xfId="160" builtinId="37"/>
    <cellStyle name="Accent4" xfId="11" builtinId="41"/>
    <cellStyle name="Accent5" xfId="9" builtinId="45"/>
    <cellStyle name="Accent6" xfId="6" builtinId="49"/>
    <cellStyle name="Bad" xfId="173" builtinId="27"/>
    <cellStyle name="Calculation" xfId="170" builtinId="22"/>
    <cellStyle name="Check Cell" xfId="18" builtinId="23"/>
    <cellStyle name="Comma" xfId="182" builtinId="3"/>
    <cellStyle name="Comma [0]" xfId="181" builtinId="6"/>
    <cellStyle name="Currency" xfId="180" builtinId="4"/>
    <cellStyle name="Currency [0]" xfId="179" builtinId="7"/>
    <cellStyle name="Explanatory Text" xfId="166" builtinId="53"/>
    <cellStyle name="Explanatory Text 2" xfId="184"/>
    <cellStyle name="Good" xfId="20" builtinId="26"/>
    <cellStyle name="Heading 1" xfId="21" builtinId="16"/>
    <cellStyle name="Heading 1 2" xfId="191"/>
    <cellStyle name="Heading 2" xfId="176" builtinId="17"/>
    <cellStyle name="Heading 2 2" xfId="190"/>
    <cellStyle name="Heading 3" xfId="175" builtinId="18"/>
    <cellStyle name="Heading 3 2" xfId="189"/>
    <cellStyle name="Heading 4" xfId="174" builtinId="19"/>
    <cellStyle name="Heading 4 2" xfId="188"/>
    <cellStyle name="Hyperlink" xfId="1" builtinId="8"/>
    <cellStyle name="Input" xfId="172" builtinId="20"/>
    <cellStyle name="Linked Cell" xfId="169" builtinId="24"/>
    <cellStyle name="Linked Cell 2" xfId="187"/>
    <cellStyle name="Neutral" xfId="19" builtinId="28"/>
    <cellStyle name="Normal" xfId="0" builtinId="0"/>
    <cellStyle name="Normal 2" xfId="2"/>
    <cellStyle name="Note" xfId="167" builtinId="10"/>
    <cellStyle name="Note 2" xfId="185"/>
    <cellStyle name="Output" xfId="171" builtinId="21"/>
    <cellStyle name="Percent" xfId="178" builtinId="5"/>
    <cellStyle name="Title" xfId="177" builtinId="15"/>
    <cellStyle name="Title 2" xfId="192"/>
    <cellStyle name="Total" xfId="165" builtinId="25"/>
    <cellStyle name="Warning Text" xfId="168" builtinId="11"/>
    <cellStyle name="Warning Text 2" xfId="18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iceblue.com/Buy/Spire.XLS.html" TargetMode="External"/><Relationship Id="rId2" Type="http://schemas.openxmlformats.org/officeDocument/2006/relationships/hyperlink" Target="mailto:support@e-iceblue.com" TargetMode="External"/><Relationship Id="rId1" Type="http://schemas.openxmlformats.org/officeDocument/2006/relationships/hyperlink" Target="https://www.e-icebl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abSelected="1" topLeftCell="A25"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6099"/>
      <c r="B1" s="6100"/>
      <c r="C1" s="6100"/>
      <c r="D1" s="6101"/>
      <c r="E1" s="6100"/>
      <c r="F1" s="6100"/>
      <c r="G1" s="6100"/>
      <c r="H1" s="6100"/>
      <c r="I1" s="6101"/>
      <c r="J1" s="6100"/>
      <c r="K1" s="6100"/>
      <c r="L1" s="6100"/>
      <c r="M1" s="6100"/>
      <c r="N1" s="6100"/>
      <c r="O1" s="6100"/>
      <c r="P1" s="6102"/>
    </row>
    <row r="2" spans="1:16" ht="12.75" customHeight="1" x14ac:dyDescent="0.2">
      <c r="A2" s="6103" t="s">
        <v>0</v>
      </c>
      <c r="B2" s="6104"/>
      <c r="C2" s="6104"/>
      <c r="D2" s="6104"/>
      <c r="E2" s="6104"/>
      <c r="F2" s="6104"/>
      <c r="G2" s="6104"/>
      <c r="H2" s="6104"/>
      <c r="I2" s="6104"/>
      <c r="J2" s="6104"/>
      <c r="K2" s="6104"/>
      <c r="L2" s="6104"/>
      <c r="M2" s="6104"/>
      <c r="N2" s="6104"/>
      <c r="O2" s="6104"/>
      <c r="P2" s="6105"/>
    </row>
    <row r="3" spans="1:16" ht="12.75" customHeight="1" x14ac:dyDescent="0.2">
      <c r="A3" s="6106"/>
      <c r="B3" s="6107"/>
      <c r="C3" s="6107"/>
      <c r="D3" s="6107"/>
      <c r="E3" s="6107"/>
      <c r="F3" s="6107"/>
      <c r="G3" s="6107"/>
      <c r="H3" s="6107"/>
      <c r="I3" s="6107"/>
      <c r="J3" s="6107"/>
      <c r="K3" s="6107"/>
      <c r="L3" s="6107"/>
      <c r="M3" s="6107"/>
      <c r="N3" s="6107"/>
      <c r="O3" s="6107"/>
      <c r="P3" s="6108"/>
    </row>
    <row r="4" spans="1:16" ht="12.75" customHeight="1" x14ac:dyDescent="0.2">
      <c r="A4" s="290" t="s">
        <v>1</v>
      </c>
      <c r="B4" s="291"/>
      <c r="C4" s="291"/>
      <c r="D4" s="291"/>
      <c r="E4" s="291"/>
      <c r="F4" s="291"/>
      <c r="G4" s="291"/>
      <c r="H4" s="291"/>
      <c r="I4" s="291"/>
      <c r="J4" s="292"/>
      <c r="K4" s="6109"/>
      <c r="L4" s="6109"/>
      <c r="M4" s="6109"/>
      <c r="N4" s="6109"/>
      <c r="O4" s="6109"/>
      <c r="P4" s="6110"/>
    </row>
    <row r="5" spans="1:16" ht="12.75" customHeight="1" x14ac:dyDescent="0.2">
      <c r="A5" s="6111"/>
      <c r="B5" s="6112"/>
      <c r="C5" s="6112"/>
      <c r="D5" s="6113"/>
      <c r="E5" s="6112"/>
      <c r="F5" s="6112"/>
      <c r="G5" s="6112"/>
      <c r="H5" s="6112"/>
      <c r="I5" s="6113"/>
      <c r="J5" s="6112"/>
      <c r="K5" s="6112"/>
      <c r="L5" s="6112"/>
      <c r="M5" s="6112"/>
      <c r="N5" s="6112"/>
      <c r="O5" s="6112"/>
      <c r="P5" s="6114"/>
    </row>
    <row r="6" spans="1:16" ht="12.75" customHeight="1" x14ac:dyDescent="0.2">
      <c r="A6" s="299" t="s">
        <v>2</v>
      </c>
      <c r="B6" s="300"/>
      <c r="C6" s="300"/>
      <c r="D6" s="301"/>
      <c r="E6" s="300"/>
      <c r="F6" s="300"/>
      <c r="G6" s="300"/>
      <c r="H6" s="300"/>
      <c r="I6" s="301"/>
      <c r="J6" s="300"/>
      <c r="K6" s="300"/>
      <c r="L6" s="300"/>
      <c r="M6" s="300"/>
      <c r="N6" s="300"/>
      <c r="O6" s="300"/>
      <c r="P6" s="302"/>
    </row>
    <row r="7" spans="1:16" ht="12.75" customHeight="1" x14ac:dyDescent="0.2">
      <c r="A7" s="6115" t="s">
        <v>3</v>
      </c>
      <c r="B7" s="6116"/>
      <c r="C7" s="6116"/>
      <c r="D7" s="6117"/>
      <c r="E7" s="6116"/>
      <c r="F7" s="6116"/>
      <c r="G7" s="6116"/>
      <c r="H7" s="6116"/>
      <c r="I7" s="6117"/>
      <c r="J7" s="6116"/>
      <c r="K7" s="6116"/>
      <c r="L7" s="6116"/>
      <c r="M7" s="6116"/>
      <c r="N7" s="6116"/>
      <c r="O7" s="6116"/>
      <c r="P7" s="6118"/>
    </row>
    <row r="8" spans="1:16" ht="12.75" customHeight="1" x14ac:dyDescent="0.2">
      <c r="A8" s="6119" t="s">
        <v>4</v>
      </c>
      <c r="B8" s="6120"/>
      <c r="C8" s="6120"/>
      <c r="D8" s="6121"/>
      <c r="E8" s="6120"/>
      <c r="F8" s="6120"/>
      <c r="G8" s="6120"/>
      <c r="H8" s="6120"/>
      <c r="I8" s="6121"/>
      <c r="J8" s="6120"/>
      <c r="K8" s="6120"/>
      <c r="L8" s="6120"/>
      <c r="M8" s="6120"/>
      <c r="N8" s="6120"/>
      <c r="O8" s="6120"/>
      <c r="P8" s="6122"/>
    </row>
    <row r="9" spans="1:16" ht="12.75" customHeight="1" x14ac:dyDescent="0.2">
      <c r="A9" s="6123" t="s">
        <v>5</v>
      </c>
      <c r="B9" s="6124"/>
      <c r="C9" s="6124"/>
      <c r="D9" s="6125"/>
      <c r="E9" s="6124"/>
      <c r="F9" s="6124"/>
      <c r="G9" s="6124"/>
      <c r="H9" s="6124"/>
      <c r="I9" s="6125"/>
      <c r="J9" s="6124"/>
      <c r="K9" s="6124"/>
      <c r="L9" s="6124"/>
      <c r="M9" s="6124"/>
      <c r="N9" s="6124"/>
      <c r="O9" s="6124"/>
      <c r="P9" s="6126"/>
    </row>
    <row r="10" spans="1:16" ht="12.75" customHeight="1" x14ac:dyDescent="0.2">
      <c r="A10" s="6127" t="s">
        <v>6</v>
      </c>
      <c r="B10" s="6128"/>
      <c r="C10" s="6128"/>
      <c r="D10" s="317"/>
      <c r="E10" s="6128"/>
      <c r="F10" s="6128"/>
      <c r="G10" s="6128"/>
      <c r="H10" s="6128"/>
      <c r="I10" s="317"/>
      <c r="J10" s="6128"/>
      <c r="K10" s="6128"/>
      <c r="L10" s="6128"/>
      <c r="M10" s="6128"/>
      <c r="N10" s="6128"/>
      <c r="O10" s="6128"/>
      <c r="P10" s="6129"/>
    </row>
    <row r="11" spans="1:16" ht="12.75" customHeight="1" x14ac:dyDescent="0.2">
      <c r="A11" s="6130"/>
      <c r="B11" s="6131"/>
      <c r="C11" s="6131"/>
      <c r="D11" s="6132"/>
      <c r="E11" s="6131"/>
      <c r="F11" s="6131"/>
      <c r="G11" s="322"/>
      <c r="H11" s="6131"/>
      <c r="I11" s="6132"/>
      <c r="J11" s="6131"/>
      <c r="K11" s="6131"/>
      <c r="L11" s="6131"/>
      <c r="M11" s="6131"/>
      <c r="N11" s="6131"/>
      <c r="O11" s="6131"/>
      <c r="P11" s="6133"/>
    </row>
    <row r="12" spans="1:16" ht="12.75" customHeight="1" x14ac:dyDescent="0.2">
      <c r="A12" s="6134" t="s">
        <v>7</v>
      </c>
      <c r="B12" s="6135"/>
      <c r="C12" s="6135"/>
      <c r="D12" s="6136"/>
      <c r="E12" s="6135" t="s">
        <v>8</v>
      </c>
      <c r="F12" s="6135"/>
      <c r="G12" s="6135"/>
      <c r="H12" s="6135"/>
      <c r="I12" s="6136"/>
      <c r="J12" s="6135"/>
      <c r="K12" s="6135"/>
      <c r="L12" s="6135"/>
      <c r="M12" s="6135"/>
      <c r="N12" s="6137" t="s">
        <v>129</v>
      </c>
      <c r="O12" s="6135"/>
      <c r="P12" s="6138"/>
    </row>
    <row r="13" spans="1:16" ht="12.75" customHeight="1" x14ac:dyDescent="0.2">
      <c r="A13" s="6139"/>
      <c r="B13" s="6140"/>
      <c r="C13" s="6140"/>
      <c r="D13" s="6141"/>
      <c r="E13" s="6140"/>
      <c r="F13" s="6140"/>
      <c r="G13" s="6140"/>
      <c r="H13" s="6140"/>
      <c r="I13" s="6141"/>
      <c r="J13" s="6140"/>
      <c r="K13" s="6140"/>
      <c r="L13" s="6140"/>
      <c r="M13" s="6140"/>
      <c r="N13" s="6140"/>
      <c r="O13" s="6140"/>
      <c r="P13" s="6142"/>
    </row>
    <row r="14" spans="1:16" ht="12.75" customHeight="1" x14ac:dyDescent="0.2">
      <c r="A14" s="333" t="s">
        <v>10</v>
      </c>
      <c r="B14" s="334"/>
      <c r="C14" s="334"/>
      <c r="D14" s="335"/>
      <c r="E14" s="334"/>
      <c r="F14" s="334"/>
      <c r="G14" s="334"/>
      <c r="H14" s="334"/>
      <c r="I14" s="335"/>
      <c r="J14" s="334"/>
      <c r="K14" s="334"/>
      <c r="L14" s="334"/>
      <c r="M14" s="334"/>
      <c r="N14" s="336"/>
      <c r="O14" s="337"/>
      <c r="P14" s="338"/>
    </row>
    <row r="15" spans="1:16" ht="12.75" customHeight="1" x14ac:dyDescent="0.2">
      <c r="A15" s="6143"/>
      <c r="B15" s="6144"/>
      <c r="C15" s="6144"/>
      <c r="D15" s="6145"/>
      <c r="E15" s="6144"/>
      <c r="F15" s="6144"/>
      <c r="G15" s="6144"/>
      <c r="H15" s="6144"/>
      <c r="I15" s="6145"/>
      <c r="J15" s="6144"/>
      <c r="K15" s="6144"/>
      <c r="L15" s="6144"/>
      <c r="M15" s="6144"/>
      <c r="N15" s="6146" t="s">
        <v>11</v>
      </c>
      <c r="O15" s="6147" t="s">
        <v>12</v>
      </c>
      <c r="P15" s="6148"/>
    </row>
    <row r="16" spans="1:16" ht="12.75" customHeight="1" x14ac:dyDescent="0.2">
      <c r="A16" s="6149" t="s">
        <v>13</v>
      </c>
      <c r="B16" s="6150"/>
      <c r="C16" s="6150"/>
      <c r="D16" s="6151"/>
      <c r="E16" s="6150"/>
      <c r="F16" s="6150"/>
      <c r="G16" s="6150"/>
      <c r="H16" s="6150"/>
      <c r="I16" s="6151"/>
      <c r="J16" s="6150"/>
      <c r="K16" s="6150"/>
      <c r="L16" s="6150"/>
      <c r="M16" s="6150"/>
      <c r="N16" s="6152"/>
      <c r="O16" s="6153"/>
      <c r="P16" s="6153"/>
    </row>
    <row r="17" spans="1:47" ht="12.75" customHeight="1" x14ac:dyDescent="0.2">
      <c r="A17" s="6154" t="s">
        <v>14</v>
      </c>
      <c r="B17" s="6155"/>
      <c r="C17" s="6155"/>
      <c r="D17" s="6156"/>
      <c r="E17" s="6155"/>
      <c r="F17" s="6155"/>
      <c r="G17" s="6155"/>
      <c r="H17" s="6155"/>
      <c r="I17" s="6156"/>
      <c r="J17" s="6155"/>
      <c r="K17" s="6155"/>
      <c r="L17" s="6155"/>
      <c r="M17" s="6155"/>
      <c r="N17" s="6157" t="s">
        <v>15</v>
      </c>
      <c r="O17" s="6158" t="s">
        <v>16</v>
      </c>
      <c r="P17" s="6159"/>
    </row>
    <row r="18" spans="1:47" ht="12.75" customHeight="1" x14ac:dyDescent="0.2">
      <c r="A18" s="6160"/>
      <c r="B18" s="6161"/>
      <c r="C18" s="6161"/>
      <c r="D18" s="6162"/>
      <c r="E18" s="6161"/>
      <c r="F18" s="6161"/>
      <c r="G18" s="6161"/>
      <c r="H18" s="6161"/>
      <c r="I18" s="6162"/>
      <c r="J18" s="6161"/>
      <c r="K18" s="6161"/>
      <c r="L18" s="6161"/>
      <c r="M18" s="6161"/>
      <c r="N18" s="6163"/>
      <c r="O18" s="6164"/>
      <c r="P18" s="6165" t="s">
        <v>8</v>
      </c>
    </row>
    <row r="19" spans="1:47" ht="12.75" customHeight="1" x14ac:dyDescent="0.2">
      <c r="A19" s="6166"/>
      <c r="B19" s="6167"/>
      <c r="C19" s="6167"/>
      <c r="D19" s="364"/>
      <c r="E19" s="6167"/>
      <c r="F19" s="6167"/>
      <c r="G19" s="6167"/>
      <c r="H19" s="6167"/>
      <c r="I19" s="364"/>
      <c r="J19" s="6167"/>
      <c r="K19" s="365"/>
      <c r="L19" s="6167" t="s">
        <v>17</v>
      </c>
      <c r="M19" s="6167"/>
      <c r="N19" s="366"/>
      <c r="O19" s="367"/>
      <c r="P19" s="6168"/>
      <c r="AU19" s="369"/>
    </row>
    <row r="20" spans="1:47" ht="12.75" customHeight="1" x14ac:dyDescent="0.2">
      <c r="A20" s="6169"/>
      <c r="B20" s="6170"/>
      <c r="C20" s="6170"/>
      <c r="D20" s="6171"/>
      <c r="E20" s="6170"/>
      <c r="F20" s="6170"/>
      <c r="G20" s="6170"/>
      <c r="H20" s="6170"/>
      <c r="I20" s="6171"/>
      <c r="J20" s="6170"/>
      <c r="K20" s="6170"/>
      <c r="L20" s="6170"/>
      <c r="M20" s="6170"/>
      <c r="N20" s="6172"/>
      <c r="O20" s="6173"/>
      <c r="P20" s="6174"/>
    </row>
    <row r="21" spans="1:47" ht="12.75" customHeight="1" x14ac:dyDescent="0.2">
      <c r="A21" s="6175"/>
      <c r="B21" s="6176"/>
      <c r="C21" s="6177"/>
      <c r="D21" s="6177"/>
      <c r="E21" s="6176"/>
      <c r="F21" s="6176"/>
      <c r="G21" s="6176"/>
      <c r="H21" s="6176" t="s">
        <v>8</v>
      </c>
      <c r="I21" s="6178"/>
      <c r="J21" s="6176"/>
      <c r="K21" s="6176"/>
      <c r="L21" s="6176"/>
      <c r="M21" s="6176"/>
      <c r="N21" s="6179"/>
      <c r="O21" s="6180"/>
      <c r="P21" s="6181"/>
    </row>
    <row r="22" spans="1:47" ht="12.75" customHeight="1" x14ac:dyDescent="0.2">
      <c r="A22" s="383"/>
      <c r="B22" s="384"/>
      <c r="C22" s="384"/>
      <c r="D22" s="385"/>
      <c r="E22" s="384"/>
      <c r="F22" s="384"/>
      <c r="G22" s="384"/>
      <c r="H22" s="384"/>
      <c r="I22" s="385"/>
      <c r="J22" s="384"/>
      <c r="K22" s="384"/>
      <c r="L22" s="384"/>
      <c r="M22" s="384"/>
      <c r="N22" s="384"/>
      <c r="O22" s="384"/>
      <c r="P22" s="386"/>
    </row>
    <row r="23" spans="1:47" ht="12.75" customHeight="1" x14ac:dyDescent="0.2">
      <c r="A23" s="6182" t="s">
        <v>18</v>
      </c>
      <c r="B23" s="6183"/>
      <c r="C23" s="6183"/>
      <c r="D23" s="6184"/>
      <c r="E23" s="6185" t="s">
        <v>19</v>
      </c>
      <c r="F23" s="6185"/>
      <c r="G23" s="6185"/>
      <c r="H23" s="6185"/>
      <c r="I23" s="6185"/>
      <c r="J23" s="6185"/>
      <c r="K23" s="6185"/>
      <c r="L23" s="6185"/>
      <c r="M23" s="6183"/>
      <c r="N23" s="6183"/>
      <c r="O23" s="6183"/>
      <c r="P23" s="6186"/>
    </row>
    <row r="24" spans="1:47" ht="15.75" x14ac:dyDescent="0.25">
      <c r="A24" s="6187"/>
      <c r="B24" s="6188"/>
      <c r="C24" s="6188"/>
      <c r="D24" s="6189"/>
      <c r="E24" s="6190" t="s">
        <v>20</v>
      </c>
      <c r="F24" s="6190"/>
      <c r="G24" s="6190"/>
      <c r="H24" s="6190"/>
      <c r="I24" s="6190"/>
      <c r="J24" s="6190"/>
      <c r="K24" s="6190"/>
      <c r="L24" s="6190"/>
      <c r="M24" s="6188"/>
      <c r="N24" s="6188"/>
      <c r="O24" s="6188"/>
      <c r="P24" s="6191"/>
    </row>
    <row r="25" spans="1:47" ht="12.75" customHeight="1" x14ac:dyDescent="0.2">
      <c r="A25" s="6192"/>
      <c r="B25" s="6193" t="s">
        <v>21</v>
      </c>
      <c r="C25" s="6194"/>
      <c r="D25" s="6194"/>
      <c r="E25" s="6194"/>
      <c r="F25" s="6194"/>
      <c r="G25" s="6194"/>
      <c r="H25" s="6194"/>
      <c r="I25" s="6194"/>
      <c r="J25" s="6194"/>
      <c r="K25" s="6194"/>
      <c r="L25" s="6194"/>
      <c r="M25" s="6194"/>
      <c r="N25" s="6194"/>
      <c r="O25" s="6195"/>
      <c r="P25" s="6196"/>
    </row>
    <row r="26" spans="1:47" ht="12.75" customHeight="1" x14ac:dyDescent="0.2">
      <c r="A26" s="6197" t="s">
        <v>22</v>
      </c>
      <c r="B26" s="6198" t="s">
        <v>23</v>
      </c>
      <c r="C26" s="6198"/>
      <c r="D26" s="6197" t="s">
        <v>24</v>
      </c>
      <c r="E26" s="6197" t="s">
        <v>25</v>
      </c>
      <c r="F26" s="6197" t="s">
        <v>22</v>
      </c>
      <c r="G26" s="6198" t="s">
        <v>23</v>
      </c>
      <c r="H26" s="6198"/>
      <c r="I26" s="6197" t="s">
        <v>24</v>
      </c>
      <c r="J26" s="6197" t="s">
        <v>25</v>
      </c>
      <c r="K26" s="6197" t="s">
        <v>22</v>
      </c>
      <c r="L26" s="6198" t="s">
        <v>23</v>
      </c>
      <c r="M26" s="6198"/>
      <c r="N26" s="6199" t="s">
        <v>24</v>
      </c>
      <c r="O26" s="6197" t="s">
        <v>25</v>
      </c>
      <c r="P26" s="6200"/>
    </row>
    <row r="27" spans="1:47" ht="12.75" customHeight="1" x14ac:dyDescent="0.2">
      <c r="A27" s="406"/>
      <c r="B27" s="407" t="s">
        <v>26</v>
      </c>
      <c r="C27" s="407" t="s">
        <v>2</v>
      </c>
      <c r="D27" s="406"/>
      <c r="E27" s="406"/>
      <c r="F27" s="406"/>
      <c r="G27" s="407" t="s">
        <v>26</v>
      </c>
      <c r="H27" s="407" t="s">
        <v>2</v>
      </c>
      <c r="I27" s="406"/>
      <c r="J27" s="406"/>
      <c r="K27" s="406"/>
      <c r="L27" s="407" t="s">
        <v>26</v>
      </c>
      <c r="M27" s="407" t="s">
        <v>2</v>
      </c>
      <c r="N27" s="408"/>
      <c r="O27" s="406"/>
      <c r="P27" s="6201"/>
      <c r="Q27" s="32" t="s">
        <v>138</v>
      </c>
      <c r="R27" s="31"/>
      <c r="S27" t="s">
        <v>139</v>
      </c>
    </row>
    <row r="28" spans="1:47" ht="12.75" customHeight="1" x14ac:dyDescent="0.2">
      <c r="A28" s="6202">
        <v>1</v>
      </c>
      <c r="B28" s="411">
        <v>0</v>
      </c>
      <c r="C28" s="6203">
        <v>0.15</v>
      </c>
      <c r="D28" s="6204">
        <v>0</v>
      </c>
      <c r="E28" s="6205">
        <f t="shared" ref="E28:E59" si="0">D28*(100-2.18)/100</f>
        <v>0</v>
      </c>
      <c r="F28" s="415">
        <v>33</v>
      </c>
      <c r="G28" s="6206">
        <v>8</v>
      </c>
      <c r="H28" s="6206">
        <v>8.15</v>
      </c>
      <c r="I28" s="6204">
        <v>0</v>
      </c>
      <c r="J28" s="6205">
        <f t="shared" ref="J28:J59" si="1">I28*(100-2.18)/100</f>
        <v>0</v>
      </c>
      <c r="K28" s="415">
        <v>65</v>
      </c>
      <c r="L28" s="6206">
        <v>16</v>
      </c>
      <c r="M28" s="6206">
        <v>16.149999999999999</v>
      </c>
      <c r="N28" s="6204">
        <v>0</v>
      </c>
      <c r="O28" s="6205">
        <f t="shared" ref="O28:O59" si="2">N28*(100-2.18)/100</f>
        <v>0</v>
      </c>
      <c r="P28" s="6207"/>
      <c r="Q28" s="4551">
        <v>0</v>
      </c>
      <c r="R28" s="155">
        <v>0.15</v>
      </c>
      <c r="S28" s="24">
        <f>AVERAGE(D28:D31)</f>
        <v>0</v>
      </c>
    </row>
    <row r="29" spans="1:47" ht="12.75" customHeight="1" x14ac:dyDescent="0.2">
      <c r="A29" s="418">
        <v>2</v>
      </c>
      <c r="B29" s="418">
        <v>0.15</v>
      </c>
      <c r="C29" s="419">
        <v>0.3</v>
      </c>
      <c r="D29" s="6208">
        <v>0</v>
      </c>
      <c r="E29" s="6209">
        <f t="shared" si="0"/>
        <v>0</v>
      </c>
      <c r="F29" s="422">
        <v>34</v>
      </c>
      <c r="G29" s="6210">
        <v>8.15</v>
      </c>
      <c r="H29" s="6210">
        <v>8.3000000000000007</v>
      </c>
      <c r="I29" s="6208">
        <v>0</v>
      </c>
      <c r="J29" s="6209">
        <f t="shared" si="1"/>
        <v>0</v>
      </c>
      <c r="K29" s="422">
        <v>66</v>
      </c>
      <c r="L29" s="6210">
        <v>16.149999999999999</v>
      </c>
      <c r="M29" s="6210">
        <v>16.3</v>
      </c>
      <c r="N29" s="6208">
        <v>0</v>
      </c>
      <c r="O29" s="6209">
        <f t="shared" si="2"/>
        <v>0</v>
      </c>
      <c r="P29" s="6211"/>
      <c r="Q29" s="4798">
        <v>1</v>
      </c>
      <c r="R29" s="4793">
        <v>1.1499999999999999</v>
      </c>
      <c r="S29" s="24">
        <f>AVERAGE(D32:D35)</f>
        <v>0</v>
      </c>
    </row>
    <row r="30" spans="1:47" ht="12.75" customHeight="1" x14ac:dyDescent="0.2">
      <c r="A30" s="425">
        <v>3</v>
      </c>
      <c r="B30" s="426">
        <v>0.3</v>
      </c>
      <c r="C30" s="427">
        <v>0.45</v>
      </c>
      <c r="D30" s="428">
        <v>0</v>
      </c>
      <c r="E30" s="429">
        <f t="shared" si="0"/>
        <v>0</v>
      </c>
      <c r="F30" s="430">
        <v>35</v>
      </c>
      <c r="G30" s="431">
        <v>8.3000000000000007</v>
      </c>
      <c r="H30" s="431">
        <v>8.4499999999999993</v>
      </c>
      <c r="I30" s="428">
        <v>0</v>
      </c>
      <c r="J30" s="429">
        <f t="shared" si="1"/>
        <v>0</v>
      </c>
      <c r="K30" s="430">
        <v>67</v>
      </c>
      <c r="L30" s="431">
        <v>16.3</v>
      </c>
      <c r="M30" s="431">
        <v>16.45</v>
      </c>
      <c r="N30" s="428">
        <v>0</v>
      </c>
      <c r="O30" s="429">
        <f t="shared" si="2"/>
        <v>0</v>
      </c>
      <c r="P30" s="432"/>
      <c r="Q30" s="4690">
        <v>2</v>
      </c>
      <c r="R30" s="4793">
        <v>2.15</v>
      </c>
      <c r="S30" s="24">
        <f>AVERAGE(D36:D39)</f>
        <v>0</v>
      </c>
      <c r="V30" s="433"/>
    </row>
    <row r="31" spans="1:47" ht="12.75" customHeight="1" x14ac:dyDescent="0.2">
      <c r="A31" s="434">
        <v>4</v>
      </c>
      <c r="B31" s="434">
        <v>0.45</v>
      </c>
      <c r="C31" s="435">
        <v>1</v>
      </c>
      <c r="D31" s="436">
        <v>0</v>
      </c>
      <c r="E31" s="437">
        <f t="shared" si="0"/>
        <v>0</v>
      </c>
      <c r="F31" s="438">
        <v>36</v>
      </c>
      <c r="G31" s="435">
        <v>8.4499999999999993</v>
      </c>
      <c r="H31" s="435">
        <v>9</v>
      </c>
      <c r="I31" s="436">
        <v>0</v>
      </c>
      <c r="J31" s="437">
        <f t="shared" si="1"/>
        <v>0</v>
      </c>
      <c r="K31" s="438">
        <v>68</v>
      </c>
      <c r="L31" s="435">
        <v>16.45</v>
      </c>
      <c r="M31" s="435">
        <v>17</v>
      </c>
      <c r="N31" s="436">
        <v>0</v>
      </c>
      <c r="O31" s="437">
        <f t="shared" si="2"/>
        <v>0</v>
      </c>
      <c r="P31" s="6212"/>
      <c r="Q31" s="4690">
        <v>3</v>
      </c>
      <c r="R31" s="4787">
        <v>3.15</v>
      </c>
      <c r="S31" s="24">
        <f>AVERAGE(D40:D43)</f>
        <v>0</v>
      </c>
    </row>
    <row r="32" spans="1:47" ht="12.75" customHeight="1" x14ac:dyDescent="0.2">
      <c r="A32" s="440">
        <v>5</v>
      </c>
      <c r="B32" s="441">
        <v>1</v>
      </c>
      <c r="C32" s="442">
        <v>1.1499999999999999</v>
      </c>
      <c r="D32" s="443">
        <v>0</v>
      </c>
      <c r="E32" s="444">
        <f t="shared" si="0"/>
        <v>0</v>
      </c>
      <c r="F32" s="445">
        <v>37</v>
      </c>
      <c r="G32" s="441">
        <v>9</v>
      </c>
      <c r="H32" s="441">
        <v>9.15</v>
      </c>
      <c r="I32" s="443">
        <v>0</v>
      </c>
      <c r="J32" s="444">
        <f t="shared" si="1"/>
        <v>0</v>
      </c>
      <c r="K32" s="445">
        <v>69</v>
      </c>
      <c r="L32" s="441">
        <v>17</v>
      </c>
      <c r="M32" s="441">
        <v>17.149999999999999</v>
      </c>
      <c r="N32" s="443">
        <v>0</v>
      </c>
      <c r="O32" s="444">
        <f t="shared" si="2"/>
        <v>0</v>
      </c>
      <c r="P32" s="6213"/>
      <c r="Q32" s="4690">
        <v>4</v>
      </c>
      <c r="R32" s="4787">
        <v>4.1500000000000004</v>
      </c>
      <c r="S32" s="24">
        <f>AVERAGE(D44:D47)</f>
        <v>0</v>
      </c>
      <c r="AQ32" s="443"/>
    </row>
    <row r="33" spans="1:19" ht="12.75" customHeight="1" x14ac:dyDescent="0.2">
      <c r="A33" s="447">
        <v>6</v>
      </c>
      <c r="B33" s="448">
        <v>1.1499999999999999</v>
      </c>
      <c r="C33" s="449">
        <v>1.3</v>
      </c>
      <c r="D33" s="450">
        <v>0</v>
      </c>
      <c r="E33" s="451">
        <f t="shared" si="0"/>
        <v>0</v>
      </c>
      <c r="F33" s="452">
        <v>38</v>
      </c>
      <c r="G33" s="449">
        <v>9.15</v>
      </c>
      <c r="H33" s="449">
        <v>9.3000000000000007</v>
      </c>
      <c r="I33" s="450">
        <v>0</v>
      </c>
      <c r="J33" s="451">
        <f t="shared" si="1"/>
        <v>0</v>
      </c>
      <c r="K33" s="452">
        <v>70</v>
      </c>
      <c r="L33" s="449">
        <v>17.149999999999999</v>
      </c>
      <c r="M33" s="449">
        <v>17.3</v>
      </c>
      <c r="N33" s="450">
        <v>0</v>
      </c>
      <c r="O33" s="451">
        <f t="shared" si="2"/>
        <v>0</v>
      </c>
      <c r="P33" s="453"/>
      <c r="Q33" s="4798">
        <v>5</v>
      </c>
      <c r="R33" s="4787">
        <v>5.15</v>
      </c>
      <c r="S33" s="24">
        <f>AVERAGE(D48:D51)</f>
        <v>0</v>
      </c>
    </row>
    <row r="34" spans="1:19" x14ac:dyDescent="0.2">
      <c r="A34" s="454">
        <v>7</v>
      </c>
      <c r="B34" s="455">
        <v>1.3</v>
      </c>
      <c r="C34" s="456">
        <v>1.45</v>
      </c>
      <c r="D34" s="457">
        <v>0</v>
      </c>
      <c r="E34" s="458">
        <f t="shared" si="0"/>
        <v>0</v>
      </c>
      <c r="F34" s="459">
        <v>39</v>
      </c>
      <c r="G34" s="460">
        <v>9.3000000000000007</v>
      </c>
      <c r="H34" s="460">
        <v>9.4499999999999993</v>
      </c>
      <c r="I34" s="457">
        <v>0</v>
      </c>
      <c r="J34" s="458">
        <f t="shared" si="1"/>
        <v>0</v>
      </c>
      <c r="K34" s="459">
        <v>71</v>
      </c>
      <c r="L34" s="460">
        <v>17.3</v>
      </c>
      <c r="M34" s="460">
        <v>17.45</v>
      </c>
      <c r="N34" s="457">
        <v>0</v>
      </c>
      <c r="O34" s="458">
        <f t="shared" si="2"/>
        <v>0</v>
      </c>
      <c r="P34" s="461"/>
      <c r="Q34" s="4798">
        <v>6</v>
      </c>
      <c r="R34" s="4787">
        <v>6.15</v>
      </c>
      <c r="S34" s="24">
        <f>AVERAGE(D52:D55)</f>
        <v>0</v>
      </c>
    </row>
    <row r="35" spans="1:19" x14ac:dyDescent="0.2">
      <c r="A35" s="462">
        <v>8</v>
      </c>
      <c r="B35" s="462">
        <v>1.45</v>
      </c>
      <c r="C35" s="463">
        <v>2</v>
      </c>
      <c r="D35" s="464">
        <v>0</v>
      </c>
      <c r="E35" s="465">
        <f t="shared" si="0"/>
        <v>0</v>
      </c>
      <c r="F35" s="466">
        <v>40</v>
      </c>
      <c r="G35" s="463">
        <v>9.4499999999999993</v>
      </c>
      <c r="H35" s="463">
        <v>10</v>
      </c>
      <c r="I35" s="464">
        <v>0</v>
      </c>
      <c r="J35" s="465">
        <f t="shared" si="1"/>
        <v>0</v>
      </c>
      <c r="K35" s="466">
        <v>72</v>
      </c>
      <c r="L35" s="467">
        <v>17.45</v>
      </c>
      <c r="M35" s="463">
        <v>18</v>
      </c>
      <c r="N35" s="464">
        <v>0</v>
      </c>
      <c r="O35" s="465">
        <f t="shared" si="2"/>
        <v>0</v>
      </c>
      <c r="P35" s="468"/>
      <c r="Q35" s="4798">
        <v>7</v>
      </c>
      <c r="R35" s="4787">
        <v>7.15</v>
      </c>
      <c r="S35" s="24">
        <f>AVERAGE(D56:D59)</f>
        <v>0</v>
      </c>
    </row>
    <row r="36" spans="1:19" x14ac:dyDescent="0.2">
      <c r="A36" s="469">
        <v>9</v>
      </c>
      <c r="B36" s="470">
        <v>2</v>
      </c>
      <c r="C36" s="471">
        <v>2.15</v>
      </c>
      <c r="D36" s="472">
        <v>0</v>
      </c>
      <c r="E36" s="473">
        <f t="shared" si="0"/>
        <v>0</v>
      </c>
      <c r="F36" s="474">
        <v>41</v>
      </c>
      <c r="G36" s="475">
        <v>10</v>
      </c>
      <c r="H36" s="476">
        <v>10.15</v>
      </c>
      <c r="I36" s="472">
        <v>0</v>
      </c>
      <c r="J36" s="473">
        <f t="shared" si="1"/>
        <v>0</v>
      </c>
      <c r="K36" s="474">
        <v>73</v>
      </c>
      <c r="L36" s="476">
        <v>18</v>
      </c>
      <c r="M36" s="475">
        <v>18.149999999999999</v>
      </c>
      <c r="N36" s="472">
        <v>0</v>
      </c>
      <c r="O36" s="473">
        <f t="shared" si="2"/>
        <v>0</v>
      </c>
      <c r="P36" s="6214"/>
      <c r="Q36" s="4794">
        <v>8</v>
      </c>
      <c r="R36" s="4794">
        <v>8.15</v>
      </c>
      <c r="S36" s="24">
        <f>AVERAGE(I28:I31)</f>
        <v>0</v>
      </c>
    </row>
    <row r="37" spans="1:19" x14ac:dyDescent="0.2">
      <c r="A37" s="478">
        <v>10</v>
      </c>
      <c r="B37" s="478">
        <v>2.15</v>
      </c>
      <c r="C37" s="479">
        <v>2.2999999999999998</v>
      </c>
      <c r="D37" s="480">
        <v>0</v>
      </c>
      <c r="E37" s="481">
        <f t="shared" si="0"/>
        <v>0</v>
      </c>
      <c r="F37" s="482">
        <v>42</v>
      </c>
      <c r="G37" s="479">
        <v>10.15</v>
      </c>
      <c r="H37" s="483">
        <v>10.3</v>
      </c>
      <c r="I37" s="480">
        <v>0</v>
      </c>
      <c r="J37" s="481">
        <f t="shared" si="1"/>
        <v>0</v>
      </c>
      <c r="K37" s="482">
        <v>74</v>
      </c>
      <c r="L37" s="483">
        <v>18.149999999999999</v>
      </c>
      <c r="M37" s="479">
        <v>18.3</v>
      </c>
      <c r="N37" s="480">
        <v>0</v>
      </c>
      <c r="O37" s="481">
        <f t="shared" si="2"/>
        <v>0</v>
      </c>
      <c r="P37" s="6215"/>
      <c r="Q37" s="4798">
        <v>9</v>
      </c>
      <c r="R37" s="4798">
        <v>9.15</v>
      </c>
      <c r="S37" s="24">
        <f>AVERAGE(I32:I35)</f>
        <v>0</v>
      </c>
    </row>
    <row r="38" spans="1:19" x14ac:dyDescent="0.2">
      <c r="A38" s="485">
        <v>11</v>
      </c>
      <c r="B38" s="486">
        <v>2.2999999999999998</v>
      </c>
      <c r="C38" s="487">
        <v>2.4500000000000002</v>
      </c>
      <c r="D38" s="488">
        <v>0</v>
      </c>
      <c r="E38" s="489">
        <f t="shared" si="0"/>
        <v>0</v>
      </c>
      <c r="F38" s="490">
        <v>43</v>
      </c>
      <c r="G38" s="491">
        <v>10.3</v>
      </c>
      <c r="H38" s="492">
        <v>10.45</v>
      </c>
      <c r="I38" s="488">
        <v>0</v>
      </c>
      <c r="J38" s="489">
        <f t="shared" si="1"/>
        <v>0</v>
      </c>
      <c r="K38" s="490">
        <v>75</v>
      </c>
      <c r="L38" s="492">
        <v>18.3</v>
      </c>
      <c r="M38" s="491">
        <v>18.45</v>
      </c>
      <c r="N38" s="488">
        <v>0</v>
      </c>
      <c r="O38" s="489">
        <f t="shared" si="2"/>
        <v>0</v>
      </c>
      <c r="P38" s="6216"/>
      <c r="Q38" s="4798">
        <v>10</v>
      </c>
      <c r="R38" s="4794">
        <v>10.15</v>
      </c>
      <c r="S38" s="24">
        <f>AVERAGE(I36:I39)</f>
        <v>0</v>
      </c>
    </row>
    <row r="39" spans="1:19" x14ac:dyDescent="0.2">
      <c r="A39" s="494">
        <v>12</v>
      </c>
      <c r="B39" s="494">
        <v>2.4500000000000002</v>
      </c>
      <c r="C39" s="495">
        <v>3</v>
      </c>
      <c r="D39" s="496">
        <v>0</v>
      </c>
      <c r="E39" s="497">
        <f t="shared" si="0"/>
        <v>0</v>
      </c>
      <c r="F39" s="498">
        <v>44</v>
      </c>
      <c r="G39" s="495">
        <v>10.45</v>
      </c>
      <c r="H39" s="499">
        <v>11</v>
      </c>
      <c r="I39" s="496">
        <v>0</v>
      </c>
      <c r="J39" s="497">
        <f t="shared" si="1"/>
        <v>0</v>
      </c>
      <c r="K39" s="498">
        <v>76</v>
      </c>
      <c r="L39" s="499">
        <v>18.45</v>
      </c>
      <c r="M39" s="495">
        <v>19</v>
      </c>
      <c r="N39" s="496">
        <v>0</v>
      </c>
      <c r="O39" s="497">
        <f t="shared" si="2"/>
        <v>0</v>
      </c>
      <c r="P39" s="500"/>
      <c r="Q39" s="4798">
        <v>11</v>
      </c>
      <c r="R39" s="4794">
        <v>11.15</v>
      </c>
      <c r="S39" s="24">
        <f>AVERAGE(I40:I43)</f>
        <v>0</v>
      </c>
    </row>
    <row r="40" spans="1:19" x14ac:dyDescent="0.2">
      <c r="A40" s="501">
        <v>13</v>
      </c>
      <c r="B40" s="502">
        <v>3</v>
      </c>
      <c r="C40" s="503">
        <v>3.15</v>
      </c>
      <c r="D40" s="504">
        <v>0</v>
      </c>
      <c r="E40" s="505">
        <f t="shared" si="0"/>
        <v>0</v>
      </c>
      <c r="F40" s="506">
        <v>45</v>
      </c>
      <c r="G40" s="507">
        <v>11</v>
      </c>
      <c r="H40" s="508">
        <v>11.15</v>
      </c>
      <c r="I40" s="504">
        <v>0</v>
      </c>
      <c r="J40" s="505">
        <f t="shared" si="1"/>
        <v>0</v>
      </c>
      <c r="K40" s="506">
        <v>77</v>
      </c>
      <c r="L40" s="508">
        <v>19</v>
      </c>
      <c r="M40" s="507">
        <v>19.149999999999999</v>
      </c>
      <c r="N40" s="504">
        <v>0</v>
      </c>
      <c r="O40" s="505">
        <f t="shared" si="2"/>
        <v>0</v>
      </c>
      <c r="P40" s="509"/>
      <c r="Q40" s="4798">
        <v>12</v>
      </c>
      <c r="R40" s="4794">
        <v>12.15</v>
      </c>
      <c r="S40" s="24">
        <f>AVERAGE(I44:I47)</f>
        <v>0</v>
      </c>
    </row>
    <row r="41" spans="1:19" x14ac:dyDescent="0.2">
      <c r="A41" s="510">
        <v>14</v>
      </c>
      <c r="B41" s="510">
        <v>3.15</v>
      </c>
      <c r="C41" s="511">
        <v>3.3</v>
      </c>
      <c r="D41" s="512">
        <v>0</v>
      </c>
      <c r="E41" s="513">
        <f t="shared" si="0"/>
        <v>0</v>
      </c>
      <c r="F41" s="514">
        <v>46</v>
      </c>
      <c r="G41" s="515">
        <v>11.15</v>
      </c>
      <c r="H41" s="511">
        <v>11.3</v>
      </c>
      <c r="I41" s="512">
        <v>0</v>
      </c>
      <c r="J41" s="513">
        <f t="shared" si="1"/>
        <v>0</v>
      </c>
      <c r="K41" s="514">
        <v>78</v>
      </c>
      <c r="L41" s="511">
        <v>19.149999999999999</v>
      </c>
      <c r="M41" s="515">
        <v>19.3</v>
      </c>
      <c r="N41" s="512">
        <v>0</v>
      </c>
      <c r="O41" s="513">
        <f t="shared" si="2"/>
        <v>0</v>
      </c>
      <c r="P41" s="516"/>
      <c r="Q41" s="4798">
        <v>13</v>
      </c>
      <c r="R41" s="4794">
        <v>13.15</v>
      </c>
      <c r="S41" s="24">
        <f>AVERAGE(I48:I51)</f>
        <v>0</v>
      </c>
    </row>
    <row r="42" spans="1:19" x14ac:dyDescent="0.2">
      <c r="A42" s="517">
        <v>15</v>
      </c>
      <c r="B42" s="518">
        <v>3.3</v>
      </c>
      <c r="C42" s="519">
        <v>3.45</v>
      </c>
      <c r="D42" s="520">
        <v>0</v>
      </c>
      <c r="E42" s="521">
        <f t="shared" si="0"/>
        <v>0</v>
      </c>
      <c r="F42" s="522">
        <v>47</v>
      </c>
      <c r="G42" s="523">
        <v>11.3</v>
      </c>
      <c r="H42" s="524">
        <v>11.45</v>
      </c>
      <c r="I42" s="520">
        <v>0</v>
      </c>
      <c r="J42" s="521">
        <f t="shared" si="1"/>
        <v>0</v>
      </c>
      <c r="K42" s="522">
        <v>79</v>
      </c>
      <c r="L42" s="524">
        <v>19.3</v>
      </c>
      <c r="M42" s="523">
        <v>19.45</v>
      </c>
      <c r="N42" s="520">
        <v>0</v>
      </c>
      <c r="O42" s="521">
        <f t="shared" si="2"/>
        <v>0</v>
      </c>
      <c r="P42" s="6217"/>
      <c r="Q42" s="4798">
        <v>14</v>
      </c>
      <c r="R42" s="4794">
        <v>14.15</v>
      </c>
      <c r="S42" s="24">
        <f>AVERAGE(I52:I55)</f>
        <v>0</v>
      </c>
    </row>
    <row r="43" spans="1:19" x14ac:dyDescent="0.2">
      <c r="A43" s="526">
        <v>16</v>
      </c>
      <c r="B43" s="526">
        <v>3.45</v>
      </c>
      <c r="C43" s="527">
        <v>4</v>
      </c>
      <c r="D43" s="528">
        <v>0</v>
      </c>
      <c r="E43" s="529">
        <f t="shared" si="0"/>
        <v>0</v>
      </c>
      <c r="F43" s="530">
        <v>48</v>
      </c>
      <c r="G43" s="531">
        <v>11.45</v>
      </c>
      <c r="H43" s="527">
        <v>12</v>
      </c>
      <c r="I43" s="528">
        <v>0</v>
      </c>
      <c r="J43" s="529">
        <f t="shared" si="1"/>
        <v>0</v>
      </c>
      <c r="K43" s="530">
        <v>80</v>
      </c>
      <c r="L43" s="527">
        <v>19.45</v>
      </c>
      <c r="M43" s="527">
        <v>20</v>
      </c>
      <c r="N43" s="528">
        <v>0</v>
      </c>
      <c r="O43" s="529">
        <f t="shared" si="2"/>
        <v>0</v>
      </c>
      <c r="P43" s="6218"/>
      <c r="Q43" s="4798">
        <v>15</v>
      </c>
      <c r="R43" s="4798">
        <v>15.15</v>
      </c>
      <c r="S43" s="24">
        <f>AVERAGE(I56:I59)</f>
        <v>0</v>
      </c>
    </row>
    <row r="44" spans="1:19" x14ac:dyDescent="0.2">
      <c r="A44" s="533">
        <v>17</v>
      </c>
      <c r="B44" s="534">
        <v>4</v>
      </c>
      <c r="C44" s="535">
        <v>4.1500000000000004</v>
      </c>
      <c r="D44" s="536">
        <v>0</v>
      </c>
      <c r="E44" s="537">
        <f t="shared" si="0"/>
        <v>0</v>
      </c>
      <c r="F44" s="538">
        <v>49</v>
      </c>
      <c r="G44" s="539">
        <v>12</v>
      </c>
      <c r="H44" s="540">
        <v>12.15</v>
      </c>
      <c r="I44" s="536">
        <v>0</v>
      </c>
      <c r="J44" s="537">
        <f t="shared" si="1"/>
        <v>0</v>
      </c>
      <c r="K44" s="538">
        <v>81</v>
      </c>
      <c r="L44" s="540">
        <v>20</v>
      </c>
      <c r="M44" s="539">
        <v>20.149999999999999</v>
      </c>
      <c r="N44" s="536">
        <v>0</v>
      </c>
      <c r="O44" s="537">
        <f t="shared" si="2"/>
        <v>0</v>
      </c>
      <c r="P44" s="6219"/>
      <c r="Q44" s="4794">
        <v>16</v>
      </c>
      <c r="R44" s="4794">
        <v>16.149999999999999</v>
      </c>
      <c r="S44" s="24">
        <f>AVERAGE(N28:N31)</f>
        <v>0</v>
      </c>
    </row>
    <row r="45" spans="1:19" x14ac:dyDescent="0.2">
      <c r="A45" s="542">
        <v>18</v>
      </c>
      <c r="B45" s="542">
        <v>4.1500000000000004</v>
      </c>
      <c r="C45" s="543">
        <v>4.3</v>
      </c>
      <c r="D45" s="544">
        <v>0</v>
      </c>
      <c r="E45" s="545">
        <f t="shared" si="0"/>
        <v>0</v>
      </c>
      <c r="F45" s="546">
        <v>50</v>
      </c>
      <c r="G45" s="547">
        <v>12.15</v>
      </c>
      <c r="H45" s="543">
        <v>12.3</v>
      </c>
      <c r="I45" s="544">
        <v>0</v>
      </c>
      <c r="J45" s="545">
        <f t="shared" si="1"/>
        <v>0</v>
      </c>
      <c r="K45" s="546">
        <v>82</v>
      </c>
      <c r="L45" s="543">
        <v>20.149999999999999</v>
      </c>
      <c r="M45" s="547">
        <v>20.3</v>
      </c>
      <c r="N45" s="544">
        <v>0</v>
      </c>
      <c r="O45" s="545">
        <f t="shared" si="2"/>
        <v>0</v>
      </c>
      <c r="P45" s="548"/>
      <c r="Q45" s="4798">
        <v>17</v>
      </c>
      <c r="R45" s="4798">
        <v>17.149999999999999</v>
      </c>
      <c r="S45" s="24">
        <f>AVERAGE(N32:N35)</f>
        <v>0</v>
      </c>
    </row>
    <row r="46" spans="1:19" x14ac:dyDescent="0.2">
      <c r="A46" s="549">
        <v>19</v>
      </c>
      <c r="B46" s="550">
        <v>4.3</v>
      </c>
      <c r="C46" s="551">
        <v>4.45</v>
      </c>
      <c r="D46" s="552">
        <v>0</v>
      </c>
      <c r="E46" s="553">
        <f t="shared" si="0"/>
        <v>0</v>
      </c>
      <c r="F46" s="554">
        <v>51</v>
      </c>
      <c r="G46" s="555">
        <v>12.3</v>
      </c>
      <c r="H46" s="556">
        <v>12.45</v>
      </c>
      <c r="I46" s="552">
        <v>0</v>
      </c>
      <c r="J46" s="553">
        <f t="shared" si="1"/>
        <v>0</v>
      </c>
      <c r="K46" s="554">
        <v>83</v>
      </c>
      <c r="L46" s="556">
        <v>20.3</v>
      </c>
      <c r="M46" s="555">
        <v>20.45</v>
      </c>
      <c r="N46" s="552">
        <v>0</v>
      </c>
      <c r="O46" s="553">
        <f t="shared" si="2"/>
        <v>0</v>
      </c>
      <c r="P46" s="557"/>
      <c r="Q46" s="4794">
        <v>18</v>
      </c>
      <c r="R46" s="4798">
        <v>18.149999999999999</v>
      </c>
      <c r="S46" s="24">
        <f>AVERAGE(N36:N39)</f>
        <v>0</v>
      </c>
    </row>
    <row r="47" spans="1:19" x14ac:dyDescent="0.2">
      <c r="A47" s="558">
        <v>20</v>
      </c>
      <c r="B47" s="558">
        <v>4.45</v>
      </c>
      <c r="C47" s="559">
        <v>5</v>
      </c>
      <c r="D47" s="560">
        <v>0</v>
      </c>
      <c r="E47" s="561">
        <f t="shared" si="0"/>
        <v>0</v>
      </c>
      <c r="F47" s="562">
        <v>52</v>
      </c>
      <c r="G47" s="563">
        <v>12.45</v>
      </c>
      <c r="H47" s="559">
        <v>13</v>
      </c>
      <c r="I47" s="560">
        <v>0</v>
      </c>
      <c r="J47" s="561">
        <f t="shared" si="1"/>
        <v>0</v>
      </c>
      <c r="K47" s="562">
        <v>84</v>
      </c>
      <c r="L47" s="559">
        <v>20.45</v>
      </c>
      <c r="M47" s="563">
        <v>21</v>
      </c>
      <c r="N47" s="560">
        <v>0</v>
      </c>
      <c r="O47" s="561">
        <f t="shared" si="2"/>
        <v>0</v>
      </c>
      <c r="P47" s="564"/>
      <c r="Q47" s="4794">
        <v>19</v>
      </c>
      <c r="R47" s="4798">
        <v>19.149999999999999</v>
      </c>
      <c r="S47" s="24">
        <f>AVERAGE(N40:N43)</f>
        <v>0</v>
      </c>
    </row>
    <row r="48" spans="1:19" x14ac:dyDescent="0.2">
      <c r="A48" s="565">
        <v>21</v>
      </c>
      <c r="B48" s="566">
        <v>5</v>
      </c>
      <c r="C48" s="567">
        <v>5.15</v>
      </c>
      <c r="D48" s="568">
        <v>0</v>
      </c>
      <c r="E48" s="569">
        <f t="shared" si="0"/>
        <v>0</v>
      </c>
      <c r="F48" s="570">
        <v>53</v>
      </c>
      <c r="G48" s="566">
        <v>13</v>
      </c>
      <c r="H48" s="571">
        <v>13.15</v>
      </c>
      <c r="I48" s="568">
        <v>0</v>
      </c>
      <c r="J48" s="569">
        <f t="shared" si="1"/>
        <v>0</v>
      </c>
      <c r="K48" s="570">
        <v>85</v>
      </c>
      <c r="L48" s="571">
        <v>21</v>
      </c>
      <c r="M48" s="566">
        <v>21.15</v>
      </c>
      <c r="N48" s="568">
        <v>0</v>
      </c>
      <c r="O48" s="569">
        <f t="shared" si="2"/>
        <v>0</v>
      </c>
      <c r="P48" s="6220"/>
      <c r="Q48" s="4794">
        <v>20</v>
      </c>
      <c r="R48" s="4798">
        <v>20.149999999999999</v>
      </c>
      <c r="S48" s="24">
        <f>AVERAGE(N44:N47)</f>
        <v>0</v>
      </c>
    </row>
    <row r="49" spans="1:19" x14ac:dyDescent="0.2">
      <c r="A49" s="573">
        <v>22</v>
      </c>
      <c r="B49" s="574">
        <v>5.15</v>
      </c>
      <c r="C49" s="575">
        <v>5.3</v>
      </c>
      <c r="D49" s="576">
        <v>0</v>
      </c>
      <c r="E49" s="577">
        <f t="shared" si="0"/>
        <v>0</v>
      </c>
      <c r="F49" s="578">
        <v>54</v>
      </c>
      <c r="G49" s="579">
        <v>13.15</v>
      </c>
      <c r="H49" s="575">
        <v>13.3</v>
      </c>
      <c r="I49" s="576">
        <v>0</v>
      </c>
      <c r="J49" s="577">
        <f t="shared" si="1"/>
        <v>0</v>
      </c>
      <c r="K49" s="578">
        <v>86</v>
      </c>
      <c r="L49" s="575">
        <v>21.15</v>
      </c>
      <c r="M49" s="579">
        <v>21.3</v>
      </c>
      <c r="N49" s="576">
        <v>0</v>
      </c>
      <c r="O49" s="577">
        <f t="shared" si="2"/>
        <v>0</v>
      </c>
      <c r="P49" s="6221"/>
      <c r="Q49" s="4794">
        <v>21</v>
      </c>
      <c r="R49" s="4798">
        <v>21.15</v>
      </c>
      <c r="S49" s="24">
        <f>AVERAGE(N48:N51)</f>
        <v>0</v>
      </c>
    </row>
    <row r="50" spans="1:19" x14ac:dyDescent="0.2">
      <c r="A50" s="581">
        <v>23</v>
      </c>
      <c r="B50" s="582">
        <v>5.3</v>
      </c>
      <c r="C50" s="583">
        <v>5.45</v>
      </c>
      <c r="D50" s="584">
        <v>0</v>
      </c>
      <c r="E50" s="585">
        <f t="shared" si="0"/>
        <v>0</v>
      </c>
      <c r="F50" s="586">
        <v>55</v>
      </c>
      <c r="G50" s="582">
        <v>13.3</v>
      </c>
      <c r="H50" s="587">
        <v>13.45</v>
      </c>
      <c r="I50" s="584">
        <v>0</v>
      </c>
      <c r="J50" s="585">
        <f t="shared" si="1"/>
        <v>0</v>
      </c>
      <c r="K50" s="586">
        <v>87</v>
      </c>
      <c r="L50" s="587">
        <v>21.3</v>
      </c>
      <c r="M50" s="582">
        <v>21.45</v>
      </c>
      <c r="N50" s="584">
        <v>0</v>
      </c>
      <c r="O50" s="585">
        <f t="shared" si="2"/>
        <v>0</v>
      </c>
      <c r="P50" s="6222"/>
      <c r="Q50" s="4794">
        <v>22</v>
      </c>
      <c r="R50" s="4798">
        <v>22.15</v>
      </c>
      <c r="S50" s="24">
        <f>AVERAGE(N52:N55)</f>
        <v>0</v>
      </c>
    </row>
    <row r="51" spans="1:19" x14ac:dyDescent="0.2">
      <c r="A51" s="589">
        <v>24</v>
      </c>
      <c r="B51" s="590">
        <v>5.45</v>
      </c>
      <c r="C51" s="591">
        <v>6</v>
      </c>
      <c r="D51" s="592">
        <v>0</v>
      </c>
      <c r="E51" s="593">
        <f t="shared" si="0"/>
        <v>0</v>
      </c>
      <c r="F51" s="594">
        <v>56</v>
      </c>
      <c r="G51" s="595">
        <v>13.45</v>
      </c>
      <c r="H51" s="591">
        <v>14</v>
      </c>
      <c r="I51" s="592">
        <v>0</v>
      </c>
      <c r="J51" s="593">
        <f t="shared" si="1"/>
        <v>0</v>
      </c>
      <c r="K51" s="594">
        <v>88</v>
      </c>
      <c r="L51" s="591">
        <v>21.45</v>
      </c>
      <c r="M51" s="595">
        <v>22</v>
      </c>
      <c r="N51" s="592">
        <v>0</v>
      </c>
      <c r="O51" s="593">
        <f t="shared" si="2"/>
        <v>0</v>
      </c>
      <c r="P51" s="596"/>
      <c r="Q51" s="4794">
        <v>23</v>
      </c>
      <c r="R51" s="4798">
        <v>23.15</v>
      </c>
      <c r="S51" s="24">
        <f>AVERAGE(N56:N59)</f>
        <v>0</v>
      </c>
    </row>
    <row r="52" spans="1:19" x14ac:dyDescent="0.2">
      <c r="A52" s="597">
        <v>25</v>
      </c>
      <c r="B52" s="598">
        <v>6</v>
      </c>
      <c r="C52" s="599">
        <v>6.15</v>
      </c>
      <c r="D52" s="600">
        <v>0</v>
      </c>
      <c r="E52" s="601">
        <f t="shared" si="0"/>
        <v>0</v>
      </c>
      <c r="F52" s="602">
        <v>57</v>
      </c>
      <c r="G52" s="598">
        <v>14</v>
      </c>
      <c r="H52" s="603">
        <v>14.15</v>
      </c>
      <c r="I52" s="600">
        <v>0</v>
      </c>
      <c r="J52" s="601">
        <f t="shared" si="1"/>
        <v>0</v>
      </c>
      <c r="K52" s="602">
        <v>89</v>
      </c>
      <c r="L52" s="603">
        <v>22</v>
      </c>
      <c r="M52" s="598">
        <v>22.15</v>
      </c>
      <c r="N52" s="600">
        <v>0</v>
      </c>
      <c r="O52" s="601">
        <f t="shared" si="2"/>
        <v>0</v>
      </c>
      <c r="P52" s="604"/>
      <c r="Q52" t="s">
        <v>140</v>
      </c>
      <c r="S52" s="24">
        <f>AVERAGE(S28:S51)</f>
        <v>0</v>
      </c>
    </row>
    <row r="53" spans="1:19" x14ac:dyDescent="0.2">
      <c r="A53" s="605">
        <v>26</v>
      </c>
      <c r="B53" s="606">
        <v>6.15</v>
      </c>
      <c r="C53" s="607">
        <v>6.3</v>
      </c>
      <c r="D53" s="608">
        <v>0</v>
      </c>
      <c r="E53" s="609">
        <f t="shared" si="0"/>
        <v>0</v>
      </c>
      <c r="F53" s="610">
        <v>58</v>
      </c>
      <c r="G53" s="611">
        <v>14.15</v>
      </c>
      <c r="H53" s="607">
        <v>14.3</v>
      </c>
      <c r="I53" s="608">
        <v>0</v>
      </c>
      <c r="J53" s="609">
        <f t="shared" si="1"/>
        <v>0</v>
      </c>
      <c r="K53" s="610">
        <v>90</v>
      </c>
      <c r="L53" s="607">
        <v>22.15</v>
      </c>
      <c r="M53" s="611">
        <v>22.3</v>
      </c>
      <c r="N53" s="608">
        <v>0</v>
      </c>
      <c r="O53" s="609">
        <f t="shared" si="2"/>
        <v>0</v>
      </c>
      <c r="P53" s="612"/>
      <c r="Q53" t="s">
        <v>141</v>
      </c>
      <c r="S53">
        <f>AVERAGE('Sheet1 (10):Sheet31'!S52)</f>
        <v>4516.1290322580644</v>
      </c>
    </row>
    <row r="54" spans="1:19" x14ac:dyDescent="0.2">
      <c r="A54" s="613">
        <v>27</v>
      </c>
      <c r="B54" s="614">
        <v>6.3</v>
      </c>
      <c r="C54" s="615">
        <v>6.45</v>
      </c>
      <c r="D54" s="616">
        <v>0</v>
      </c>
      <c r="E54" s="617">
        <f t="shared" si="0"/>
        <v>0</v>
      </c>
      <c r="F54" s="618">
        <v>59</v>
      </c>
      <c r="G54" s="614">
        <v>14.3</v>
      </c>
      <c r="H54" s="619">
        <v>14.45</v>
      </c>
      <c r="I54" s="616">
        <v>0</v>
      </c>
      <c r="J54" s="617">
        <f t="shared" si="1"/>
        <v>0</v>
      </c>
      <c r="K54" s="618">
        <v>91</v>
      </c>
      <c r="L54" s="619">
        <v>22.3</v>
      </c>
      <c r="M54" s="614">
        <v>22.45</v>
      </c>
      <c r="N54" s="616">
        <v>0</v>
      </c>
      <c r="O54" s="617">
        <f t="shared" si="2"/>
        <v>0</v>
      </c>
      <c r="P54" s="620"/>
    </row>
    <row r="55" spans="1:19" x14ac:dyDescent="0.2">
      <c r="A55" s="621">
        <v>28</v>
      </c>
      <c r="B55" s="622">
        <v>6.45</v>
      </c>
      <c r="C55" s="623">
        <v>7</v>
      </c>
      <c r="D55" s="624">
        <v>0</v>
      </c>
      <c r="E55" s="625">
        <f t="shared" si="0"/>
        <v>0</v>
      </c>
      <c r="F55" s="626">
        <v>60</v>
      </c>
      <c r="G55" s="627">
        <v>14.45</v>
      </c>
      <c r="H55" s="627">
        <v>15</v>
      </c>
      <c r="I55" s="624">
        <v>0</v>
      </c>
      <c r="J55" s="625">
        <f t="shared" si="1"/>
        <v>0</v>
      </c>
      <c r="K55" s="626">
        <v>92</v>
      </c>
      <c r="L55" s="623">
        <v>22.45</v>
      </c>
      <c r="M55" s="627">
        <v>23</v>
      </c>
      <c r="N55" s="624">
        <v>0</v>
      </c>
      <c r="O55" s="625">
        <f t="shared" si="2"/>
        <v>0</v>
      </c>
      <c r="P55" s="6223"/>
    </row>
    <row r="56" spans="1:19" x14ac:dyDescent="0.2">
      <c r="A56" s="629">
        <v>29</v>
      </c>
      <c r="B56" s="630">
        <v>7</v>
      </c>
      <c r="C56" s="631">
        <v>7.15</v>
      </c>
      <c r="D56" s="632">
        <v>0</v>
      </c>
      <c r="E56" s="633">
        <f t="shared" si="0"/>
        <v>0</v>
      </c>
      <c r="F56" s="634">
        <v>61</v>
      </c>
      <c r="G56" s="630">
        <v>15</v>
      </c>
      <c r="H56" s="630">
        <v>15.15</v>
      </c>
      <c r="I56" s="632">
        <v>0</v>
      </c>
      <c r="J56" s="633">
        <f t="shared" si="1"/>
        <v>0</v>
      </c>
      <c r="K56" s="634">
        <v>93</v>
      </c>
      <c r="L56" s="635">
        <v>23</v>
      </c>
      <c r="M56" s="630">
        <v>23.15</v>
      </c>
      <c r="N56" s="632">
        <v>0</v>
      </c>
      <c r="O56" s="633">
        <f t="shared" si="2"/>
        <v>0</v>
      </c>
      <c r="P56" s="636"/>
    </row>
    <row r="57" spans="1:19" x14ac:dyDescent="0.2">
      <c r="A57" s="637">
        <v>30</v>
      </c>
      <c r="B57" s="638">
        <v>7.15</v>
      </c>
      <c r="C57" s="639">
        <v>7.3</v>
      </c>
      <c r="D57" s="640">
        <v>0</v>
      </c>
      <c r="E57" s="641">
        <f t="shared" si="0"/>
        <v>0</v>
      </c>
      <c r="F57" s="642">
        <v>62</v>
      </c>
      <c r="G57" s="643">
        <v>15.15</v>
      </c>
      <c r="H57" s="643">
        <v>15.3</v>
      </c>
      <c r="I57" s="640">
        <v>0</v>
      </c>
      <c r="J57" s="641">
        <f t="shared" si="1"/>
        <v>0</v>
      </c>
      <c r="K57" s="642">
        <v>94</v>
      </c>
      <c r="L57" s="643">
        <v>23.15</v>
      </c>
      <c r="M57" s="643">
        <v>23.3</v>
      </c>
      <c r="N57" s="640">
        <v>0</v>
      </c>
      <c r="O57" s="641">
        <f t="shared" si="2"/>
        <v>0</v>
      </c>
      <c r="P57" s="644"/>
    </row>
    <row r="58" spans="1:19" x14ac:dyDescent="0.2">
      <c r="A58" s="645">
        <v>31</v>
      </c>
      <c r="B58" s="646">
        <v>7.3</v>
      </c>
      <c r="C58" s="647">
        <v>7.45</v>
      </c>
      <c r="D58" s="648">
        <v>0</v>
      </c>
      <c r="E58" s="649">
        <f t="shared" si="0"/>
        <v>0</v>
      </c>
      <c r="F58" s="650">
        <v>63</v>
      </c>
      <c r="G58" s="646">
        <v>15.3</v>
      </c>
      <c r="H58" s="646">
        <v>15.45</v>
      </c>
      <c r="I58" s="648">
        <v>0</v>
      </c>
      <c r="J58" s="649">
        <f t="shared" si="1"/>
        <v>0</v>
      </c>
      <c r="K58" s="650">
        <v>95</v>
      </c>
      <c r="L58" s="646">
        <v>23.3</v>
      </c>
      <c r="M58" s="646">
        <v>23.45</v>
      </c>
      <c r="N58" s="648">
        <v>0</v>
      </c>
      <c r="O58" s="649">
        <f t="shared" si="2"/>
        <v>0</v>
      </c>
      <c r="P58" s="651"/>
    </row>
    <row r="59" spans="1:19" x14ac:dyDescent="0.2">
      <c r="A59" s="652">
        <v>32</v>
      </c>
      <c r="B59" s="653">
        <v>7.45</v>
      </c>
      <c r="C59" s="654">
        <v>8</v>
      </c>
      <c r="D59" s="655">
        <v>0</v>
      </c>
      <c r="E59" s="656">
        <f t="shared" si="0"/>
        <v>0</v>
      </c>
      <c r="F59" s="657">
        <v>64</v>
      </c>
      <c r="G59" s="658">
        <v>15.45</v>
      </c>
      <c r="H59" s="658">
        <v>16</v>
      </c>
      <c r="I59" s="655">
        <v>0</v>
      </c>
      <c r="J59" s="656">
        <f t="shared" si="1"/>
        <v>0</v>
      </c>
      <c r="K59" s="657">
        <v>96</v>
      </c>
      <c r="L59" s="658">
        <v>23.45</v>
      </c>
      <c r="M59" s="658">
        <v>24</v>
      </c>
      <c r="N59" s="655">
        <v>0</v>
      </c>
      <c r="O59" s="656">
        <f t="shared" si="2"/>
        <v>0</v>
      </c>
      <c r="P59" s="6224"/>
    </row>
    <row r="60" spans="1:19" x14ac:dyDescent="0.2">
      <c r="A60" s="6225" t="s">
        <v>27</v>
      </c>
      <c r="B60" s="6226"/>
      <c r="C60" s="6226"/>
      <c r="D60" s="662">
        <f>SUM(D28:D59)</f>
        <v>0</v>
      </c>
      <c r="E60" s="6227">
        <f>SUM(E28:E59)</f>
        <v>0</v>
      </c>
      <c r="F60" s="6226"/>
      <c r="G60" s="6226"/>
      <c r="H60" s="6226"/>
      <c r="I60" s="662">
        <f>SUM(I28:I59)</f>
        <v>0</v>
      </c>
      <c r="J60" s="6227">
        <f>SUM(J28:J59)</f>
        <v>0</v>
      </c>
      <c r="K60" s="6226"/>
      <c r="L60" s="6226"/>
      <c r="M60" s="6226"/>
      <c r="N60" s="6226">
        <f>SUM(N28:N59)</f>
        <v>0</v>
      </c>
      <c r="O60" s="6227">
        <f>SUM(O28:O59)</f>
        <v>0</v>
      </c>
      <c r="P60" s="6228"/>
    </row>
    <row r="64" spans="1:19" x14ac:dyDescent="0.2">
      <c r="A64" t="s">
        <v>31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6229"/>
      <c r="B66" s="6230"/>
      <c r="C66" s="6230"/>
      <c r="D66" s="667"/>
      <c r="E66" s="6230"/>
      <c r="F66" s="6230"/>
      <c r="G66" s="6230"/>
      <c r="H66" s="6230"/>
      <c r="I66" s="667"/>
      <c r="J66" s="668"/>
      <c r="K66" s="6230"/>
      <c r="L66" s="6230"/>
      <c r="M66" s="6230"/>
      <c r="N66" s="6230"/>
      <c r="O66" s="6230"/>
      <c r="P66" s="6231"/>
    </row>
    <row r="67" spans="1:16" x14ac:dyDescent="0.2">
      <c r="A67" s="670" t="s">
        <v>28</v>
      </c>
      <c r="B67" s="671"/>
      <c r="C67" s="671"/>
      <c r="D67" s="672"/>
      <c r="E67" s="673"/>
      <c r="F67" s="671"/>
      <c r="G67" s="671"/>
      <c r="H67" s="673"/>
      <c r="I67" s="672"/>
      <c r="J67" s="674"/>
      <c r="K67" s="671"/>
      <c r="L67" s="671"/>
      <c r="M67" s="671"/>
      <c r="N67" s="671"/>
      <c r="O67" s="671"/>
      <c r="P67" s="675"/>
    </row>
    <row r="68" spans="1:16" x14ac:dyDescent="0.2">
      <c r="A68" s="676"/>
      <c r="B68" s="677"/>
      <c r="C68" s="677"/>
      <c r="D68" s="677"/>
      <c r="E68" s="677"/>
      <c r="F68" s="677"/>
      <c r="G68" s="677"/>
      <c r="H68" s="677"/>
      <c r="I68" s="677"/>
      <c r="J68" s="677"/>
      <c r="K68" s="677"/>
      <c r="L68" s="678"/>
      <c r="M68" s="678"/>
      <c r="N68" s="678"/>
      <c r="O68" s="678"/>
      <c r="P68" s="679"/>
    </row>
    <row r="69" spans="1:16" x14ac:dyDescent="0.2">
      <c r="A69" s="680"/>
      <c r="B69" s="681"/>
      <c r="C69" s="681"/>
      <c r="D69" s="682"/>
      <c r="E69" s="683"/>
      <c r="F69" s="681"/>
      <c r="G69" s="681"/>
      <c r="H69" s="683"/>
      <c r="I69" s="682"/>
      <c r="J69" s="684"/>
      <c r="K69" s="681"/>
      <c r="L69" s="681"/>
      <c r="M69" s="681"/>
      <c r="N69" s="681"/>
      <c r="O69" s="681"/>
      <c r="P69" s="685"/>
    </row>
    <row r="70" spans="1:16" x14ac:dyDescent="0.2">
      <c r="A70" s="686"/>
      <c r="B70" s="687"/>
      <c r="C70" s="687"/>
      <c r="D70" s="688"/>
      <c r="E70" s="689"/>
      <c r="F70" s="687"/>
      <c r="G70" s="687"/>
      <c r="H70" s="689"/>
      <c r="I70" s="688"/>
      <c r="J70" s="687"/>
      <c r="K70" s="687"/>
      <c r="L70" s="687"/>
      <c r="M70" s="687"/>
      <c r="N70" s="687"/>
      <c r="O70" s="687"/>
      <c r="P70" s="690"/>
    </row>
    <row r="71" spans="1:16" x14ac:dyDescent="0.2">
      <c r="A71" s="6232"/>
      <c r="B71" s="6233"/>
      <c r="C71" s="6233"/>
      <c r="D71" s="693"/>
      <c r="E71" s="6234"/>
      <c r="F71" s="6233"/>
      <c r="G71" s="6233"/>
      <c r="H71" s="6234"/>
      <c r="I71" s="693"/>
      <c r="J71" s="6233"/>
      <c r="K71" s="6233"/>
      <c r="L71" s="6233"/>
      <c r="M71" s="6233"/>
      <c r="N71" s="6233"/>
      <c r="O71" s="6233"/>
      <c r="P71" s="6235"/>
    </row>
    <row r="72" spans="1:16" x14ac:dyDescent="0.2">
      <c r="A72" s="696"/>
      <c r="B72" s="697"/>
      <c r="C72" s="697"/>
      <c r="D72" s="698"/>
      <c r="E72" s="699"/>
      <c r="F72" s="697"/>
      <c r="G72" s="697"/>
      <c r="H72" s="699"/>
      <c r="I72" s="698"/>
      <c r="J72" s="697"/>
      <c r="K72" s="697"/>
      <c r="L72" s="697"/>
      <c r="M72" s="697" t="s">
        <v>29</v>
      </c>
      <c r="N72" s="697"/>
      <c r="O72" s="697"/>
      <c r="P72" s="700"/>
    </row>
    <row r="73" spans="1:16" x14ac:dyDescent="0.2">
      <c r="A73" s="701"/>
      <c r="B73" s="702"/>
      <c r="C73" s="702"/>
      <c r="D73" s="703"/>
      <c r="E73" s="704"/>
      <c r="F73" s="702"/>
      <c r="G73" s="702"/>
      <c r="H73" s="704"/>
      <c r="I73" s="703"/>
      <c r="J73" s="702"/>
      <c r="K73" s="702"/>
      <c r="L73" s="702"/>
      <c r="M73" s="702" t="s">
        <v>30</v>
      </c>
      <c r="N73" s="702"/>
      <c r="O73" s="702"/>
      <c r="P73" s="705"/>
    </row>
    <row r="74" spans="1:16" ht="15.75" x14ac:dyDescent="0.25">
      <c r="E74" s="6236"/>
      <c r="H74" s="6236"/>
    </row>
    <row r="75" spans="1:16" ht="15.75" x14ac:dyDescent="0.25">
      <c r="C75" s="707"/>
      <c r="E75" s="6237"/>
      <c r="H75" s="6237"/>
    </row>
    <row r="76" spans="1:16" ht="15.75" x14ac:dyDescent="0.25">
      <c r="E76" s="709"/>
      <c r="H76" s="709"/>
    </row>
    <row r="77" spans="1:16" ht="15.75" x14ac:dyDescent="0.25">
      <c r="E77" s="6238"/>
      <c r="H77" s="6238"/>
    </row>
    <row r="78" spans="1:16" ht="15.75" x14ac:dyDescent="0.25">
      <c r="E78" s="6239"/>
      <c r="H78" s="6239"/>
    </row>
    <row r="79" spans="1:16" ht="15.75" x14ac:dyDescent="0.25">
      <c r="E79" s="6240"/>
      <c r="H79" s="6240"/>
    </row>
    <row r="80" spans="1:16" ht="15.75" x14ac:dyDescent="0.25">
      <c r="E80" s="6241"/>
      <c r="H80" s="6241"/>
    </row>
    <row r="81" spans="5:13" ht="15.75" x14ac:dyDescent="0.25">
      <c r="E81" s="6242"/>
      <c r="H81" s="6242"/>
    </row>
    <row r="82" spans="5:13" ht="15.75" x14ac:dyDescent="0.25">
      <c r="E82" s="6243"/>
      <c r="H82" s="6243"/>
    </row>
    <row r="83" spans="5:13" ht="15.75" x14ac:dyDescent="0.25">
      <c r="E83" s="716"/>
      <c r="H83" s="716"/>
    </row>
    <row r="84" spans="5:13" ht="15.75" x14ac:dyDescent="0.25">
      <c r="E84" s="717"/>
      <c r="H84" s="717"/>
    </row>
    <row r="85" spans="5:13" ht="15.75" x14ac:dyDescent="0.25">
      <c r="E85" s="718"/>
      <c r="H85" s="718"/>
    </row>
    <row r="86" spans="5:13" ht="15.75" x14ac:dyDescent="0.25">
      <c r="E86" s="719"/>
      <c r="H86" s="719"/>
    </row>
    <row r="87" spans="5:13" ht="15.75" x14ac:dyDescent="0.25">
      <c r="E87" s="720"/>
      <c r="H87" s="720"/>
    </row>
    <row r="88" spans="5:13" ht="15.75" x14ac:dyDescent="0.25">
      <c r="E88" s="721"/>
      <c r="H88" s="721"/>
    </row>
    <row r="89" spans="5:13" ht="15.75" x14ac:dyDescent="0.25">
      <c r="E89" s="722"/>
      <c r="H89" s="722"/>
    </row>
    <row r="90" spans="5:13" ht="15.75" x14ac:dyDescent="0.25">
      <c r="E90" s="723"/>
      <c r="H90" s="723"/>
    </row>
    <row r="91" spans="5:13" ht="15.75" x14ac:dyDescent="0.25">
      <c r="E91" s="724"/>
      <c r="H91" s="724"/>
    </row>
    <row r="92" spans="5:13" ht="15.75" x14ac:dyDescent="0.25">
      <c r="E92" s="725"/>
      <c r="H92" s="725"/>
    </row>
    <row r="93" spans="5:13" ht="15.75" x14ac:dyDescent="0.25">
      <c r="E93" s="726"/>
      <c r="H93" s="726"/>
    </row>
    <row r="94" spans="5:13" ht="15.75" x14ac:dyDescent="0.25">
      <c r="E94" s="6244"/>
      <c r="H94" s="6244"/>
    </row>
    <row r="95" spans="5:13" ht="15.75" x14ac:dyDescent="0.25">
      <c r="E95" s="6245"/>
      <c r="H95" s="6245"/>
    </row>
    <row r="96" spans="5:13" ht="15.75" x14ac:dyDescent="0.25">
      <c r="E96" s="6246"/>
      <c r="H96" s="6246"/>
      <c r="M96" s="6247" t="s">
        <v>8</v>
      </c>
    </row>
    <row r="97" spans="5:14" ht="15.75" x14ac:dyDescent="0.25">
      <c r="E97" s="6248"/>
      <c r="H97" s="6248"/>
    </row>
    <row r="98" spans="5:14" ht="15.75" x14ac:dyDescent="0.25">
      <c r="E98" s="6249"/>
      <c r="H98" s="6249"/>
    </row>
    <row r="99" spans="5:14" ht="15.75" x14ac:dyDescent="0.25">
      <c r="E99" s="6250"/>
      <c r="H99" s="6250"/>
    </row>
    <row r="101" spans="5:14" x14ac:dyDescent="0.2">
      <c r="N101" s="734"/>
    </row>
    <row r="126" spans="4:4" x14ac:dyDescent="0.2">
      <c r="D126" s="735"/>
    </row>
  </sheetData>
  <mergeCells count="1">
    <mergeCell ref="Q27:R27"/>
  </mergeCell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280"/>
      <c r="B1" s="281"/>
      <c r="C1" s="281"/>
      <c r="D1" s="282"/>
      <c r="E1" s="281"/>
      <c r="F1" s="281"/>
      <c r="G1" s="281"/>
      <c r="H1" s="281"/>
      <c r="I1" s="282"/>
      <c r="J1" s="281"/>
      <c r="K1" s="281"/>
      <c r="L1" s="281"/>
      <c r="M1" s="281"/>
      <c r="N1" s="281"/>
      <c r="O1" s="281"/>
      <c r="P1" s="283"/>
    </row>
    <row r="2" spans="1:16" ht="12.75" customHeight="1" x14ac:dyDescent="0.2">
      <c r="A2" s="284" t="s">
        <v>0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6"/>
    </row>
    <row r="3" spans="1:16" ht="12.75" customHeight="1" x14ac:dyDescent="0.2">
      <c r="A3" s="287"/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9"/>
    </row>
    <row r="4" spans="1:16" ht="12.75" customHeight="1" x14ac:dyDescent="0.2">
      <c r="A4" s="290" t="s">
        <v>1</v>
      </c>
      <c r="B4" s="291"/>
      <c r="C4" s="291"/>
      <c r="D4" s="291"/>
      <c r="E4" s="291"/>
      <c r="F4" s="291"/>
      <c r="G4" s="291"/>
      <c r="H4" s="291"/>
      <c r="I4" s="291"/>
      <c r="J4" s="292"/>
      <c r="K4" s="293"/>
      <c r="L4" s="293"/>
      <c r="M4" s="293"/>
      <c r="N4" s="293"/>
      <c r="O4" s="293"/>
      <c r="P4" s="294"/>
    </row>
    <row r="5" spans="1:16" ht="12.75" customHeight="1" x14ac:dyDescent="0.2">
      <c r="A5" s="295"/>
      <c r="B5" s="296"/>
      <c r="C5" s="296"/>
      <c r="D5" s="297"/>
      <c r="E5" s="296"/>
      <c r="F5" s="296"/>
      <c r="G5" s="296"/>
      <c r="H5" s="296"/>
      <c r="I5" s="297"/>
      <c r="J5" s="296"/>
      <c r="K5" s="296"/>
      <c r="L5" s="296"/>
      <c r="M5" s="296"/>
      <c r="N5" s="296"/>
      <c r="O5" s="296"/>
      <c r="P5" s="298"/>
    </row>
    <row r="6" spans="1:16" ht="12.75" customHeight="1" x14ac:dyDescent="0.2">
      <c r="A6" s="299" t="s">
        <v>2</v>
      </c>
      <c r="B6" s="300"/>
      <c r="C6" s="300"/>
      <c r="D6" s="301"/>
      <c r="E6" s="300"/>
      <c r="F6" s="300"/>
      <c r="G6" s="300"/>
      <c r="H6" s="300"/>
      <c r="I6" s="301"/>
      <c r="J6" s="300"/>
      <c r="K6" s="300"/>
      <c r="L6" s="300"/>
      <c r="M6" s="300"/>
      <c r="N6" s="300"/>
      <c r="O6" s="300"/>
      <c r="P6" s="302"/>
    </row>
    <row r="7" spans="1:16" ht="12.75" customHeight="1" x14ac:dyDescent="0.2">
      <c r="A7" s="303" t="s">
        <v>3</v>
      </c>
      <c r="B7" s="304"/>
      <c r="C7" s="304"/>
      <c r="D7" s="305"/>
      <c r="E7" s="304"/>
      <c r="F7" s="304"/>
      <c r="G7" s="304"/>
      <c r="H7" s="304"/>
      <c r="I7" s="305"/>
      <c r="J7" s="304"/>
      <c r="K7" s="304"/>
      <c r="L7" s="304"/>
      <c r="M7" s="304"/>
      <c r="N7" s="304"/>
      <c r="O7" s="304"/>
      <c r="P7" s="306"/>
    </row>
    <row r="8" spans="1:16" ht="12.75" customHeight="1" x14ac:dyDescent="0.2">
      <c r="A8" s="307" t="s">
        <v>4</v>
      </c>
      <c r="B8" s="308"/>
      <c r="C8" s="308"/>
      <c r="D8" s="309"/>
      <c r="E8" s="308"/>
      <c r="F8" s="308"/>
      <c r="G8" s="308"/>
      <c r="H8" s="308"/>
      <c r="I8" s="309"/>
      <c r="J8" s="308"/>
      <c r="K8" s="308"/>
      <c r="L8" s="308"/>
      <c r="M8" s="308"/>
      <c r="N8" s="308"/>
      <c r="O8" s="308"/>
      <c r="P8" s="310"/>
    </row>
    <row r="9" spans="1:16" ht="12.75" customHeight="1" x14ac:dyDescent="0.2">
      <c r="A9" s="311" t="s">
        <v>5</v>
      </c>
      <c r="B9" s="312"/>
      <c r="C9" s="312"/>
      <c r="D9" s="313"/>
      <c r="E9" s="312"/>
      <c r="F9" s="312"/>
      <c r="G9" s="312"/>
      <c r="H9" s="312"/>
      <c r="I9" s="313"/>
      <c r="J9" s="312"/>
      <c r="K9" s="312"/>
      <c r="L9" s="312"/>
      <c r="M9" s="312"/>
      <c r="N9" s="312"/>
      <c r="O9" s="312"/>
      <c r="P9" s="314"/>
    </row>
    <row r="10" spans="1:16" ht="12.75" customHeight="1" x14ac:dyDescent="0.2">
      <c r="A10" s="315" t="s">
        <v>6</v>
      </c>
      <c r="B10" s="316"/>
      <c r="C10" s="316"/>
      <c r="D10" s="317"/>
      <c r="E10" s="316"/>
      <c r="F10" s="316"/>
      <c r="G10" s="316"/>
      <c r="H10" s="316"/>
      <c r="I10" s="317"/>
      <c r="J10" s="316"/>
      <c r="K10" s="316"/>
      <c r="L10" s="316"/>
      <c r="M10" s="316"/>
      <c r="N10" s="316"/>
      <c r="O10" s="316"/>
      <c r="P10" s="318"/>
    </row>
    <row r="11" spans="1:16" ht="12.75" customHeight="1" x14ac:dyDescent="0.2">
      <c r="A11" s="319"/>
      <c r="B11" s="320"/>
      <c r="C11" s="320"/>
      <c r="D11" s="321"/>
      <c r="E11" s="320"/>
      <c r="F11" s="320"/>
      <c r="G11" s="322"/>
      <c r="H11" s="320"/>
      <c r="I11" s="321"/>
      <c r="J11" s="320"/>
      <c r="K11" s="320"/>
      <c r="L11" s="320"/>
      <c r="M11" s="320"/>
      <c r="N11" s="320"/>
      <c r="O11" s="320"/>
      <c r="P11" s="323"/>
    </row>
    <row r="12" spans="1:16" ht="12.75" customHeight="1" x14ac:dyDescent="0.2">
      <c r="A12" s="324" t="s">
        <v>7</v>
      </c>
      <c r="B12" s="325"/>
      <c r="C12" s="325"/>
      <c r="D12" s="326"/>
      <c r="E12" s="325" t="s">
        <v>8</v>
      </c>
      <c r="F12" s="325"/>
      <c r="G12" s="325"/>
      <c r="H12" s="325"/>
      <c r="I12" s="326"/>
      <c r="J12" s="325"/>
      <c r="K12" s="325"/>
      <c r="L12" s="325"/>
      <c r="M12" s="325"/>
      <c r="N12" s="327" t="s">
        <v>9</v>
      </c>
      <c r="O12" s="325"/>
      <c r="P12" s="328"/>
    </row>
    <row r="13" spans="1:16" ht="12.75" customHeight="1" x14ac:dyDescent="0.2">
      <c r="A13" s="329"/>
      <c r="B13" s="330"/>
      <c r="C13" s="330"/>
      <c r="D13" s="331"/>
      <c r="E13" s="330"/>
      <c r="F13" s="330"/>
      <c r="G13" s="330"/>
      <c r="H13" s="330"/>
      <c r="I13" s="331"/>
      <c r="J13" s="330"/>
      <c r="K13" s="330"/>
      <c r="L13" s="330"/>
      <c r="M13" s="330"/>
      <c r="N13" s="330"/>
      <c r="O13" s="330"/>
      <c r="P13" s="332"/>
    </row>
    <row r="14" spans="1:16" ht="12.75" customHeight="1" x14ac:dyDescent="0.2">
      <c r="A14" s="333" t="s">
        <v>10</v>
      </c>
      <c r="B14" s="334"/>
      <c r="C14" s="334"/>
      <c r="D14" s="335"/>
      <c r="E14" s="334"/>
      <c r="F14" s="334"/>
      <c r="G14" s="334"/>
      <c r="H14" s="334"/>
      <c r="I14" s="335"/>
      <c r="J14" s="334"/>
      <c r="K14" s="334"/>
      <c r="L14" s="334"/>
      <c r="M14" s="334"/>
      <c r="N14" s="336"/>
      <c r="O14" s="337"/>
      <c r="P14" s="338"/>
    </row>
    <row r="15" spans="1:16" ht="12.75" customHeight="1" x14ac:dyDescent="0.2">
      <c r="A15" s="339"/>
      <c r="B15" s="340"/>
      <c r="C15" s="340"/>
      <c r="D15" s="341"/>
      <c r="E15" s="340"/>
      <c r="F15" s="340"/>
      <c r="G15" s="340"/>
      <c r="H15" s="340"/>
      <c r="I15" s="341"/>
      <c r="J15" s="340"/>
      <c r="K15" s="340"/>
      <c r="L15" s="340"/>
      <c r="M15" s="340"/>
      <c r="N15" s="342" t="s">
        <v>11</v>
      </c>
      <c r="O15" s="343" t="s">
        <v>12</v>
      </c>
      <c r="P15" s="344"/>
    </row>
    <row r="16" spans="1:16" ht="12.75" customHeight="1" x14ac:dyDescent="0.2">
      <c r="A16" s="345" t="s">
        <v>13</v>
      </c>
      <c r="B16" s="346"/>
      <c r="C16" s="346"/>
      <c r="D16" s="347"/>
      <c r="E16" s="346"/>
      <c r="F16" s="346"/>
      <c r="G16" s="346"/>
      <c r="H16" s="346"/>
      <c r="I16" s="347"/>
      <c r="J16" s="346"/>
      <c r="K16" s="346"/>
      <c r="L16" s="346"/>
      <c r="M16" s="346"/>
      <c r="N16" s="348"/>
      <c r="O16" s="349"/>
      <c r="P16" s="349"/>
    </row>
    <row r="17" spans="1:47" ht="12.75" customHeight="1" x14ac:dyDescent="0.2">
      <c r="A17" s="350" t="s">
        <v>14</v>
      </c>
      <c r="B17" s="351"/>
      <c r="C17" s="351"/>
      <c r="D17" s="352"/>
      <c r="E17" s="351"/>
      <c r="F17" s="351"/>
      <c r="G17" s="351"/>
      <c r="H17" s="351"/>
      <c r="I17" s="352"/>
      <c r="J17" s="351"/>
      <c r="K17" s="351"/>
      <c r="L17" s="351"/>
      <c r="M17" s="351"/>
      <c r="N17" s="353" t="s">
        <v>15</v>
      </c>
      <c r="O17" s="354" t="s">
        <v>16</v>
      </c>
      <c r="P17" s="355"/>
    </row>
    <row r="18" spans="1:47" ht="12.75" customHeight="1" x14ac:dyDescent="0.2">
      <c r="A18" s="356"/>
      <c r="B18" s="357"/>
      <c r="C18" s="357"/>
      <c r="D18" s="358"/>
      <c r="E18" s="357"/>
      <c r="F18" s="357"/>
      <c r="G18" s="357"/>
      <c r="H18" s="357"/>
      <c r="I18" s="358"/>
      <c r="J18" s="357"/>
      <c r="K18" s="357"/>
      <c r="L18" s="357"/>
      <c r="M18" s="357"/>
      <c r="N18" s="359"/>
      <c r="O18" s="360"/>
      <c r="P18" s="361" t="s">
        <v>8</v>
      </c>
    </row>
    <row r="19" spans="1:47" ht="12.75" customHeight="1" x14ac:dyDescent="0.2">
      <c r="A19" s="362"/>
      <c r="B19" s="363"/>
      <c r="C19" s="363"/>
      <c r="D19" s="364"/>
      <c r="E19" s="363"/>
      <c r="F19" s="363"/>
      <c r="G19" s="363"/>
      <c r="H19" s="363"/>
      <c r="I19" s="364"/>
      <c r="J19" s="363"/>
      <c r="K19" s="365"/>
      <c r="L19" s="363" t="s">
        <v>17</v>
      </c>
      <c r="M19" s="363"/>
      <c r="N19" s="366"/>
      <c r="O19" s="367"/>
      <c r="P19" s="368"/>
      <c r="AU19" s="369"/>
    </row>
    <row r="20" spans="1:47" ht="12.75" customHeight="1" x14ac:dyDescent="0.2">
      <c r="A20" s="370"/>
      <c r="B20" s="371"/>
      <c r="C20" s="371"/>
      <c r="D20" s="372"/>
      <c r="E20" s="371"/>
      <c r="F20" s="371"/>
      <c r="G20" s="371"/>
      <c r="H20" s="371"/>
      <c r="I20" s="372"/>
      <c r="J20" s="371"/>
      <c r="K20" s="371"/>
      <c r="L20" s="371"/>
      <c r="M20" s="371"/>
      <c r="N20" s="373"/>
      <c r="O20" s="374"/>
      <c r="P20" s="375"/>
    </row>
    <row r="21" spans="1:47" ht="12.75" customHeight="1" x14ac:dyDescent="0.2">
      <c r="A21" s="376"/>
      <c r="B21" s="377"/>
      <c r="C21" s="378"/>
      <c r="D21" s="378"/>
      <c r="E21" s="377"/>
      <c r="F21" s="377"/>
      <c r="G21" s="377"/>
      <c r="H21" s="377" t="s">
        <v>8</v>
      </c>
      <c r="I21" s="379"/>
      <c r="J21" s="377"/>
      <c r="K21" s="377"/>
      <c r="L21" s="377"/>
      <c r="M21" s="377"/>
      <c r="N21" s="380"/>
      <c r="O21" s="381"/>
      <c r="P21" s="382"/>
    </row>
    <row r="22" spans="1:47" ht="12.75" customHeight="1" x14ac:dyDescent="0.2">
      <c r="A22" s="383"/>
      <c r="B22" s="384"/>
      <c r="C22" s="384"/>
      <c r="D22" s="385"/>
      <c r="E22" s="384"/>
      <c r="F22" s="384"/>
      <c r="G22" s="384"/>
      <c r="H22" s="384"/>
      <c r="I22" s="385"/>
      <c r="J22" s="384"/>
      <c r="K22" s="384"/>
      <c r="L22" s="384"/>
      <c r="M22" s="384"/>
      <c r="N22" s="384"/>
      <c r="O22" s="384"/>
      <c r="P22" s="386"/>
    </row>
    <row r="23" spans="1:47" ht="12.75" customHeight="1" x14ac:dyDescent="0.2">
      <c r="A23" s="387" t="s">
        <v>18</v>
      </c>
      <c r="B23" s="388"/>
      <c r="C23" s="388"/>
      <c r="D23" s="389"/>
      <c r="E23" s="390" t="s">
        <v>19</v>
      </c>
      <c r="F23" s="390"/>
      <c r="G23" s="390"/>
      <c r="H23" s="390"/>
      <c r="I23" s="390"/>
      <c r="J23" s="390"/>
      <c r="K23" s="390"/>
      <c r="L23" s="390"/>
      <c r="M23" s="388"/>
      <c r="N23" s="388"/>
      <c r="O23" s="388"/>
      <c r="P23" s="391"/>
    </row>
    <row r="24" spans="1:47" ht="15.75" x14ac:dyDescent="0.25">
      <c r="A24" s="392"/>
      <c r="B24" s="393"/>
      <c r="C24" s="393"/>
      <c r="D24" s="394"/>
      <c r="E24" s="395" t="s">
        <v>20</v>
      </c>
      <c r="F24" s="395"/>
      <c r="G24" s="395"/>
      <c r="H24" s="395"/>
      <c r="I24" s="395"/>
      <c r="J24" s="395"/>
      <c r="K24" s="395"/>
      <c r="L24" s="395"/>
      <c r="M24" s="393"/>
      <c r="N24" s="393"/>
      <c r="O24" s="393"/>
      <c r="P24" s="396"/>
    </row>
    <row r="25" spans="1:47" ht="12.75" customHeight="1" x14ac:dyDescent="0.2">
      <c r="A25" s="397"/>
      <c r="B25" s="398" t="s">
        <v>21</v>
      </c>
      <c r="C25" s="399"/>
      <c r="D25" s="399"/>
      <c r="E25" s="399"/>
      <c r="F25" s="399"/>
      <c r="G25" s="399"/>
      <c r="H25" s="399"/>
      <c r="I25" s="399"/>
      <c r="J25" s="399"/>
      <c r="K25" s="399"/>
      <c r="L25" s="399"/>
      <c r="M25" s="399"/>
      <c r="N25" s="399"/>
      <c r="O25" s="400"/>
      <c r="P25" s="401"/>
    </row>
    <row r="26" spans="1:47" ht="12.75" customHeight="1" x14ac:dyDescent="0.2">
      <c r="A26" s="402" t="s">
        <v>22</v>
      </c>
      <c r="B26" s="403" t="s">
        <v>23</v>
      </c>
      <c r="C26" s="403"/>
      <c r="D26" s="402" t="s">
        <v>24</v>
      </c>
      <c r="E26" s="402" t="s">
        <v>25</v>
      </c>
      <c r="F26" s="402" t="s">
        <v>22</v>
      </c>
      <c r="G26" s="403" t="s">
        <v>23</v>
      </c>
      <c r="H26" s="403"/>
      <c r="I26" s="402" t="s">
        <v>24</v>
      </c>
      <c r="J26" s="402" t="s">
        <v>25</v>
      </c>
      <c r="K26" s="402" t="s">
        <v>22</v>
      </c>
      <c r="L26" s="403" t="s">
        <v>23</v>
      </c>
      <c r="M26" s="403"/>
      <c r="N26" s="404" t="s">
        <v>24</v>
      </c>
      <c r="O26" s="402" t="s">
        <v>25</v>
      </c>
      <c r="P26" s="405"/>
    </row>
    <row r="27" spans="1:47" ht="12.75" customHeight="1" x14ac:dyDescent="0.2">
      <c r="A27" s="406"/>
      <c r="B27" s="407" t="s">
        <v>26</v>
      </c>
      <c r="C27" s="407" t="s">
        <v>2</v>
      </c>
      <c r="D27" s="406"/>
      <c r="E27" s="406"/>
      <c r="F27" s="406"/>
      <c r="G27" s="407" t="s">
        <v>26</v>
      </c>
      <c r="H27" s="407" t="s">
        <v>2</v>
      </c>
      <c r="I27" s="406"/>
      <c r="J27" s="406"/>
      <c r="K27" s="406"/>
      <c r="L27" s="407" t="s">
        <v>26</v>
      </c>
      <c r="M27" s="407" t="s">
        <v>2</v>
      </c>
      <c r="N27" s="408"/>
      <c r="O27" s="406"/>
      <c r="P27" s="409"/>
      <c r="Q27" s="32" t="s">
        <v>138</v>
      </c>
      <c r="R27" s="31"/>
      <c r="S27" t="s">
        <v>139</v>
      </c>
    </row>
    <row r="28" spans="1:47" ht="12.75" customHeight="1" x14ac:dyDescent="0.2">
      <c r="A28" s="410">
        <v>1</v>
      </c>
      <c r="B28" s="411">
        <v>0</v>
      </c>
      <c r="C28" s="412">
        <v>0.15</v>
      </c>
      <c r="D28" s="413">
        <v>0</v>
      </c>
      <c r="E28" s="414">
        <f t="shared" ref="E28:E59" si="0">D28*(100-2.18)/100</f>
        <v>0</v>
      </c>
      <c r="F28" s="415">
        <v>33</v>
      </c>
      <c r="G28" s="416">
        <v>8</v>
      </c>
      <c r="H28" s="416">
        <v>8.15</v>
      </c>
      <c r="I28" s="413">
        <v>0</v>
      </c>
      <c r="J28" s="414">
        <f t="shared" ref="J28:J59" si="1">I28*(100-2.18)/100</f>
        <v>0</v>
      </c>
      <c r="K28" s="415">
        <v>65</v>
      </c>
      <c r="L28" s="416">
        <v>16</v>
      </c>
      <c r="M28" s="416">
        <v>16.149999999999999</v>
      </c>
      <c r="N28" s="413">
        <v>0</v>
      </c>
      <c r="O28" s="414">
        <f t="shared" ref="O28:O59" si="2">N28*(100-2.18)/100</f>
        <v>0</v>
      </c>
      <c r="P28" s="417"/>
      <c r="Q28" s="4551">
        <v>0</v>
      </c>
      <c r="R28" s="155">
        <v>0.15</v>
      </c>
      <c r="S28" s="24">
        <f>AVERAGE(D28:D31)</f>
        <v>0</v>
      </c>
    </row>
    <row r="29" spans="1:47" ht="12.75" customHeight="1" x14ac:dyDescent="0.2">
      <c r="A29" s="418">
        <v>2</v>
      </c>
      <c r="B29" s="418">
        <v>0.15</v>
      </c>
      <c r="C29" s="419">
        <v>0.3</v>
      </c>
      <c r="D29" s="420">
        <v>0</v>
      </c>
      <c r="E29" s="421">
        <f t="shared" si="0"/>
        <v>0</v>
      </c>
      <c r="F29" s="422">
        <v>34</v>
      </c>
      <c r="G29" s="423">
        <v>8.15</v>
      </c>
      <c r="H29" s="423">
        <v>8.3000000000000007</v>
      </c>
      <c r="I29" s="420">
        <v>0</v>
      </c>
      <c r="J29" s="421">
        <f t="shared" si="1"/>
        <v>0</v>
      </c>
      <c r="K29" s="422">
        <v>66</v>
      </c>
      <c r="L29" s="423">
        <v>16.149999999999999</v>
      </c>
      <c r="M29" s="423">
        <v>16.3</v>
      </c>
      <c r="N29" s="420">
        <v>0</v>
      </c>
      <c r="O29" s="421">
        <f t="shared" si="2"/>
        <v>0</v>
      </c>
      <c r="P29" s="424"/>
      <c r="Q29" s="4798">
        <v>1</v>
      </c>
      <c r="R29" s="4793">
        <v>1.1499999999999999</v>
      </c>
      <c r="S29" s="24">
        <f>AVERAGE(D32:D35)</f>
        <v>0</v>
      </c>
    </row>
    <row r="30" spans="1:47" ht="12.75" customHeight="1" x14ac:dyDescent="0.2">
      <c r="A30" s="425">
        <v>3</v>
      </c>
      <c r="B30" s="426">
        <v>0.3</v>
      </c>
      <c r="C30" s="427">
        <v>0.45</v>
      </c>
      <c r="D30" s="428">
        <v>0</v>
      </c>
      <c r="E30" s="429">
        <f t="shared" si="0"/>
        <v>0</v>
      </c>
      <c r="F30" s="430">
        <v>35</v>
      </c>
      <c r="G30" s="431">
        <v>8.3000000000000007</v>
      </c>
      <c r="H30" s="431">
        <v>8.4499999999999993</v>
      </c>
      <c r="I30" s="428">
        <v>0</v>
      </c>
      <c r="J30" s="429">
        <f t="shared" si="1"/>
        <v>0</v>
      </c>
      <c r="K30" s="430">
        <v>67</v>
      </c>
      <c r="L30" s="431">
        <v>16.3</v>
      </c>
      <c r="M30" s="431">
        <v>16.45</v>
      </c>
      <c r="N30" s="428">
        <v>0</v>
      </c>
      <c r="O30" s="429">
        <f t="shared" si="2"/>
        <v>0</v>
      </c>
      <c r="P30" s="432"/>
      <c r="Q30" s="4690">
        <v>2</v>
      </c>
      <c r="R30" s="4793">
        <v>2.15</v>
      </c>
      <c r="S30" s="24">
        <f>AVERAGE(D36:D39)</f>
        <v>0</v>
      </c>
      <c r="V30" s="433"/>
    </row>
    <row r="31" spans="1:47" ht="12.75" customHeight="1" x14ac:dyDescent="0.2">
      <c r="A31" s="434">
        <v>4</v>
      </c>
      <c r="B31" s="434">
        <v>0.45</v>
      </c>
      <c r="C31" s="435">
        <v>1</v>
      </c>
      <c r="D31" s="436">
        <v>0</v>
      </c>
      <c r="E31" s="437">
        <f t="shared" si="0"/>
        <v>0</v>
      </c>
      <c r="F31" s="438">
        <v>36</v>
      </c>
      <c r="G31" s="435">
        <v>8.4499999999999993</v>
      </c>
      <c r="H31" s="435">
        <v>9</v>
      </c>
      <c r="I31" s="436">
        <v>0</v>
      </c>
      <c r="J31" s="437">
        <f t="shared" si="1"/>
        <v>0</v>
      </c>
      <c r="K31" s="438">
        <v>68</v>
      </c>
      <c r="L31" s="435">
        <v>16.45</v>
      </c>
      <c r="M31" s="435">
        <v>17</v>
      </c>
      <c r="N31" s="436">
        <v>0</v>
      </c>
      <c r="O31" s="437">
        <f t="shared" si="2"/>
        <v>0</v>
      </c>
      <c r="P31" s="439"/>
      <c r="Q31" s="4690">
        <v>3</v>
      </c>
      <c r="R31" s="4787">
        <v>3.15</v>
      </c>
      <c r="S31" s="24">
        <f>AVERAGE(D40:D43)</f>
        <v>0</v>
      </c>
    </row>
    <row r="32" spans="1:47" ht="12.75" customHeight="1" x14ac:dyDescent="0.2">
      <c r="A32" s="440">
        <v>5</v>
      </c>
      <c r="B32" s="441">
        <v>1</v>
      </c>
      <c r="C32" s="442">
        <v>1.1499999999999999</v>
      </c>
      <c r="D32" s="443">
        <v>0</v>
      </c>
      <c r="E32" s="444">
        <f t="shared" si="0"/>
        <v>0</v>
      </c>
      <c r="F32" s="445">
        <v>37</v>
      </c>
      <c r="G32" s="441">
        <v>9</v>
      </c>
      <c r="H32" s="441">
        <v>9.15</v>
      </c>
      <c r="I32" s="443">
        <v>0</v>
      </c>
      <c r="J32" s="444">
        <f t="shared" si="1"/>
        <v>0</v>
      </c>
      <c r="K32" s="445">
        <v>69</v>
      </c>
      <c r="L32" s="441">
        <v>17</v>
      </c>
      <c r="M32" s="441">
        <v>17.149999999999999</v>
      </c>
      <c r="N32" s="443">
        <v>0</v>
      </c>
      <c r="O32" s="444">
        <f t="shared" si="2"/>
        <v>0</v>
      </c>
      <c r="P32" s="446"/>
      <c r="Q32" s="4690">
        <v>4</v>
      </c>
      <c r="R32" s="4787">
        <v>4.1500000000000004</v>
      </c>
      <c r="S32" s="24">
        <f>AVERAGE(D44:D47)</f>
        <v>0</v>
      </c>
      <c r="AQ32" s="443"/>
    </row>
    <row r="33" spans="1:19" ht="12.75" customHeight="1" x14ac:dyDescent="0.2">
      <c r="A33" s="447">
        <v>6</v>
      </c>
      <c r="B33" s="448">
        <v>1.1499999999999999</v>
      </c>
      <c r="C33" s="449">
        <v>1.3</v>
      </c>
      <c r="D33" s="450">
        <v>0</v>
      </c>
      <c r="E33" s="451">
        <f t="shared" si="0"/>
        <v>0</v>
      </c>
      <c r="F33" s="452">
        <v>38</v>
      </c>
      <c r="G33" s="449">
        <v>9.15</v>
      </c>
      <c r="H33" s="449">
        <v>9.3000000000000007</v>
      </c>
      <c r="I33" s="450">
        <v>0</v>
      </c>
      <c r="J33" s="451">
        <f t="shared" si="1"/>
        <v>0</v>
      </c>
      <c r="K33" s="452">
        <v>70</v>
      </c>
      <c r="L33" s="449">
        <v>17.149999999999999</v>
      </c>
      <c r="M33" s="449">
        <v>17.3</v>
      </c>
      <c r="N33" s="450">
        <v>0</v>
      </c>
      <c r="O33" s="451">
        <f t="shared" si="2"/>
        <v>0</v>
      </c>
      <c r="P33" s="453"/>
      <c r="Q33" s="4798">
        <v>5</v>
      </c>
      <c r="R33" s="4787">
        <v>5.15</v>
      </c>
      <c r="S33" s="24">
        <f>AVERAGE(D48:D51)</f>
        <v>0</v>
      </c>
    </row>
    <row r="34" spans="1:19" x14ac:dyDescent="0.2">
      <c r="A34" s="454">
        <v>7</v>
      </c>
      <c r="B34" s="455">
        <v>1.3</v>
      </c>
      <c r="C34" s="456">
        <v>1.45</v>
      </c>
      <c r="D34" s="457">
        <v>0</v>
      </c>
      <c r="E34" s="458">
        <f t="shared" si="0"/>
        <v>0</v>
      </c>
      <c r="F34" s="459">
        <v>39</v>
      </c>
      <c r="G34" s="460">
        <v>9.3000000000000007</v>
      </c>
      <c r="H34" s="460">
        <v>9.4499999999999993</v>
      </c>
      <c r="I34" s="457">
        <v>0</v>
      </c>
      <c r="J34" s="458">
        <f t="shared" si="1"/>
        <v>0</v>
      </c>
      <c r="K34" s="459">
        <v>71</v>
      </c>
      <c r="L34" s="460">
        <v>17.3</v>
      </c>
      <c r="M34" s="460">
        <v>17.45</v>
      </c>
      <c r="N34" s="457">
        <v>0</v>
      </c>
      <c r="O34" s="458">
        <f t="shared" si="2"/>
        <v>0</v>
      </c>
      <c r="P34" s="461"/>
      <c r="Q34" s="4798">
        <v>6</v>
      </c>
      <c r="R34" s="4787">
        <v>6.15</v>
      </c>
      <c r="S34" s="24">
        <f>AVERAGE(D52:D55)</f>
        <v>0</v>
      </c>
    </row>
    <row r="35" spans="1:19" x14ac:dyDescent="0.2">
      <c r="A35" s="462">
        <v>8</v>
      </c>
      <c r="B35" s="462">
        <v>1.45</v>
      </c>
      <c r="C35" s="463">
        <v>2</v>
      </c>
      <c r="D35" s="464">
        <v>0</v>
      </c>
      <c r="E35" s="465">
        <f t="shared" si="0"/>
        <v>0</v>
      </c>
      <c r="F35" s="466">
        <v>40</v>
      </c>
      <c r="G35" s="463">
        <v>9.4499999999999993</v>
      </c>
      <c r="H35" s="463">
        <v>10</v>
      </c>
      <c r="I35" s="464">
        <v>0</v>
      </c>
      <c r="J35" s="465">
        <f t="shared" si="1"/>
        <v>0</v>
      </c>
      <c r="K35" s="466">
        <v>72</v>
      </c>
      <c r="L35" s="467">
        <v>17.45</v>
      </c>
      <c r="M35" s="463">
        <v>18</v>
      </c>
      <c r="N35" s="464">
        <v>0</v>
      </c>
      <c r="O35" s="465">
        <f t="shared" si="2"/>
        <v>0</v>
      </c>
      <c r="P35" s="468"/>
      <c r="Q35" s="4798">
        <v>7</v>
      </c>
      <c r="R35" s="4787">
        <v>7.15</v>
      </c>
      <c r="S35" s="24">
        <f>AVERAGE(D56:D59)</f>
        <v>0</v>
      </c>
    </row>
    <row r="36" spans="1:19" x14ac:dyDescent="0.2">
      <c r="A36" s="469">
        <v>9</v>
      </c>
      <c r="B36" s="470">
        <v>2</v>
      </c>
      <c r="C36" s="471">
        <v>2.15</v>
      </c>
      <c r="D36" s="472">
        <v>0</v>
      </c>
      <c r="E36" s="473">
        <f t="shared" si="0"/>
        <v>0</v>
      </c>
      <c r="F36" s="474">
        <v>41</v>
      </c>
      <c r="G36" s="475">
        <v>10</v>
      </c>
      <c r="H36" s="476">
        <v>10.15</v>
      </c>
      <c r="I36" s="472">
        <v>0</v>
      </c>
      <c r="J36" s="473">
        <f t="shared" si="1"/>
        <v>0</v>
      </c>
      <c r="K36" s="474">
        <v>73</v>
      </c>
      <c r="L36" s="476">
        <v>18</v>
      </c>
      <c r="M36" s="475">
        <v>18.149999999999999</v>
      </c>
      <c r="N36" s="472">
        <v>0</v>
      </c>
      <c r="O36" s="473">
        <f t="shared" si="2"/>
        <v>0</v>
      </c>
      <c r="P36" s="477"/>
      <c r="Q36" s="4794">
        <v>8</v>
      </c>
      <c r="R36" s="4794">
        <v>8.15</v>
      </c>
      <c r="S36" s="24">
        <f>AVERAGE(I28:I31)</f>
        <v>0</v>
      </c>
    </row>
    <row r="37" spans="1:19" x14ac:dyDescent="0.2">
      <c r="A37" s="478">
        <v>10</v>
      </c>
      <c r="B37" s="478">
        <v>2.15</v>
      </c>
      <c r="C37" s="479">
        <v>2.2999999999999998</v>
      </c>
      <c r="D37" s="480">
        <v>0</v>
      </c>
      <c r="E37" s="481">
        <f t="shared" si="0"/>
        <v>0</v>
      </c>
      <c r="F37" s="482">
        <v>42</v>
      </c>
      <c r="G37" s="479">
        <v>10.15</v>
      </c>
      <c r="H37" s="483">
        <v>10.3</v>
      </c>
      <c r="I37" s="480">
        <v>0</v>
      </c>
      <c r="J37" s="481">
        <f t="shared" si="1"/>
        <v>0</v>
      </c>
      <c r="K37" s="482">
        <v>74</v>
      </c>
      <c r="L37" s="483">
        <v>18.149999999999999</v>
      </c>
      <c r="M37" s="479">
        <v>18.3</v>
      </c>
      <c r="N37" s="480">
        <v>0</v>
      </c>
      <c r="O37" s="481">
        <f t="shared" si="2"/>
        <v>0</v>
      </c>
      <c r="P37" s="484"/>
      <c r="Q37" s="4798">
        <v>9</v>
      </c>
      <c r="R37" s="4798">
        <v>9.15</v>
      </c>
      <c r="S37" s="24">
        <f>AVERAGE(I32:I35)</f>
        <v>0</v>
      </c>
    </row>
    <row r="38" spans="1:19" x14ac:dyDescent="0.2">
      <c r="A38" s="485">
        <v>11</v>
      </c>
      <c r="B38" s="486">
        <v>2.2999999999999998</v>
      </c>
      <c r="C38" s="487">
        <v>2.4500000000000002</v>
      </c>
      <c r="D38" s="488">
        <v>0</v>
      </c>
      <c r="E38" s="489">
        <f t="shared" si="0"/>
        <v>0</v>
      </c>
      <c r="F38" s="490">
        <v>43</v>
      </c>
      <c r="G38" s="491">
        <v>10.3</v>
      </c>
      <c r="H38" s="492">
        <v>10.45</v>
      </c>
      <c r="I38" s="488">
        <v>0</v>
      </c>
      <c r="J38" s="489">
        <f t="shared" si="1"/>
        <v>0</v>
      </c>
      <c r="K38" s="490">
        <v>75</v>
      </c>
      <c r="L38" s="492">
        <v>18.3</v>
      </c>
      <c r="M38" s="491">
        <v>18.45</v>
      </c>
      <c r="N38" s="488">
        <v>0</v>
      </c>
      <c r="O38" s="489">
        <f t="shared" si="2"/>
        <v>0</v>
      </c>
      <c r="P38" s="493"/>
      <c r="Q38" s="4798">
        <v>10</v>
      </c>
      <c r="R38" s="4794">
        <v>10.15</v>
      </c>
      <c r="S38" s="24">
        <f>AVERAGE(I36:I39)</f>
        <v>0</v>
      </c>
    </row>
    <row r="39" spans="1:19" x14ac:dyDescent="0.2">
      <c r="A39" s="494">
        <v>12</v>
      </c>
      <c r="B39" s="494">
        <v>2.4500000000000002</v>
      </c>
      <c r="C39" s="495">
        <v>3</v>
      </c>
      <c r="D39" s="496">
        <v>0</v>
      </c>
      <c r="E39" s="497">
        <f t="shared" si="0"/>
        <v>0</v>
      </c>
      <c r="F39" s="498">
        <v>44</v>
      </c>
      <c r="G39" s="495">
        <v>10.45</v>
      </c>
      <c r="H39" s="499">
        <v>11</v>
      </c>
      <c r="I39" s="496">
        <v>0</v>
      </c>
      <c r="J39" s="497">
        <f t="shared" si="1"/>
        <v>0</v>
      </c>
      <c r="K39" s="498">
        <v>76</v>
      </c>
      <c r="L39" s="499">
        <v>18.45</v>
      </c>
      <c r="M39" s="495">
        <v>19</v>
      </c>
      <c r="N39" s="496">
        <v>0</v>
      </c>
      <c r="O39" s="497">
        <f t="shared" si="2"/>
        <v>0</v>
      </c>
      <c r="P39" s="500"/>
      <c r="Q39" s="4798">
        <v>11</v>
      </c>
      <c r="R39" s="4794">
        <v>11.15</v>
      </c>
      <c r="S39" s="24">
        <f>AVERAGE(I40:I43)</f>
        <v>0</v>
      </c>
    </row>
    <row r="40" spans="1:19" x14ac:dyDescent="0.2">
      <c r="A40" s="501">
        <v>13</v>
      </c>
      <c r="B40" s="502">
        <v>3</v>
      </c>
      <c r="C40" s="503">
        <v>3.15</v>
      </c>
      <c r="D40" s="504">
        <v>0</v>
      </c>
      <c r="E40" s="505">
        <f t="shared" si="0"/>
        <v>0</v>
      </c>
      <c r="F40" s="506">
        <v>45</v>
      </c>
      <c r="G40" s="507">
        <v>11</v>
      </c>
      <c r="H40" s="508">
        <v>11.15</v>
      </c>
      <c r="I40" s="504">
        <v>0</v>
      </c>
      <c r="J40" s="505">
        <f t="shared" si="1"/>
        <v>0</v>
      </c>
      <c r="K40" s="506">
        <v>77</v>
      </c>
      <c r="L40" s="508">
        <v>19</v>
      </c>
      <c r="M40" s="507">
        <v>19.149999999999999</v>
      </c>
      <c r="N40" s="504">
        <v>0</v>
      </c>
      <c r="O40" s="505">
        <f t="shared" si="2"/>
        <v>0</v>
      </c>
      <c r="P40" s="509"/>
      <c r="Q40" s="4798">
        <v>12</v>
      </c>
      <c r="R40" s="4794">
        <v>12.15</v>
      </c>
      <c r="S40" s="24">
        <f>AVERAGE(I44:I47)</f>
        <v>0</v>
      </c>
    </row>
    <row r="41" spans="1:19" x14ac:dyDescent="0.2">
      <c r="A41" s="510">
        <v>14</v>
      </c>
      <c r="B41" s="510">
        <v>3.15</v>
      </c>
      <c r="C41" s="511">
        <v>3.3</v>
      </c>
      <c r="D41" s="512">
        <v>0</v>
      </c>
      <c r="E41" s="513">
        <f t="shared" si="0"/>
        <v>0</v>
      </c>
      <c r="F41" s="514">
        <v>46</v>
      </c>
      <c r="G41" s="515">
        <v>11.15</v>
      </c>
      <c r="H41" s="511">
        <v>11.3</v>
      </c>
      <c r="I41" s="512">
        <v>0</v>
      </c>
      <c r="J41" s="513">
        <f t="shared" si="1"/>
        <v>0</v>
      </c>
      <c r="K41" s="514">
        <v>78</v>
      </c>
      <c r="L41" s="511">
        <v>19.149999999999999</v>
      </c>
      <c r="M41" s="515">
        <v>19.3</v>
      </c>
      <c r="N41" s="512">
        <v>0</v>
      </c>
      <c r="O41" s="513">
        <f t="shared" si="2"/>
        <v>0</v>
      </c>
      <c r="P41" s="516"/>
      <c r="Q41" s="4798">
        <v>13</v>
      </c>
      <c r="R41" s="4794">
        <v>13.15</v>
      </c>
      <c r="S41" s="24">
        <f>AVERAGE(I48:I51)</f>
        <v>0</v>
      </c>
    </row>
    <row r="42" spans="1:19" x14ac:dyDescent="0.2">
      <c r="A42" s="517">
        <v>15</v>
      </c>
      <c r="B42" s="518">
        <v>3.3</v>
      </c>
      <c r="C42" s="519">
        <v>3.45</v>
      </c>
      <c r="D42" s="520">
        <v>0</v>
      </c>
      <c r="E42" s="521">
        <f t="shared" si="0"/>
        <v>0</v>
      </c>
      <c r="F42" s="522">
        <v>47</v>
      </c>
      <c r="G42" s="523">
        <v>11.3</v>
      </c>
      <c r="H42" s="524">
        <v>11.45</v>
      </c>
      <c r="I42" s="520">
        <v>0</v>
      </c>
      <c r="J42" s="521">
        <f t="shared" si="1"/>
        <v>0</v>
      </c>
      <c r="K42" s="522">
        <v>79</v>
      </c>
      <c r="L42" s="524">
        <v>19.3</v>
      </c>
      <c r="M42" s="523">
        <v>19.45</v>
      </c>
      <c r="N42" s="520">
        <v>0</v>
      </c>
      <c r="O42" s="521">
        <f t="shared" si="2"/>
        <v>0</v>
      </c>
      <c r="P42" s="525"/>
      <c r="Q42" s="4798">
        <v>14</v>
      </c>
      <c r="R42" s="4794">
        <v>14.15</v>
      </c>
      <c r="S42" s="24">
        <f>AVERAGE(I52:I55)</f>
        <v>0</v>
      </c>
    </row>
    <row r="43" spans="1:19" x14ac:dyDescent="0.2">
      <c r="A43" s="526">
        <v>16</v>
      </c>
      <c r="B43" s="526">
        <v>3.45</v>
      </c>
      <c r="C43" s="527">
        <v>4</v>
      </c>
      <c r="D43" s="528">
        <v>0</v>
      </c>
      <c r="E43" s="529">
        <f t="shared" si="0"/>
        <v>0</v>
      </c>
      <c r="F43" s="530">
        <v>48</v>
      </c>
      <c r="G43" s="531">
        <v>11.45</v>
      </c>
      <c r="H43" s="527">
        <v>12</v>
      </c>
      <c r="I43" s="528">
        <v>0</v>
      </c>
      <c r="J43" s="529">
        <f t="shared" si="1"/>
        <v>0</v>
      </c>
      <c r="K43" s="530">
        <v>80</v>
      </c>
      <c r="L43" s="527">
        <v>19.45</v>
      </c>
      <c r="M43" s="527">
        <v>20</v>
      </c>
      <c r="N43" s="528">
        <v>0</v>
      </c>
      <c r="O43" s="529">
        <f t="shared" si="2"/>
        <v>0</v>
      </c>
      <c r="P43" s="532"/>
      <c r="Q43" s="4798">
        <v>15</v>
      </c>
      <c r="R43" s="4798">
        <v>15.15</v>
      </c>
      <c r="S43" s="24">
        <f>AVERAGE(I56:I59)</f>
        <v>0</v>
      </c>
    </row>
    <row r="44" spans="1:19" x14ac:dyDescent="0.2">
      <c r="A44" s="533">
        <v>17</v>
      </c>
      <c r="B44" s="534">
        <v>4</v>
      </c>
      <c r="C44" s="535">
        <v>4.1500000000000004</v>
      </c>
      <c r="D44" s="536">
        <v>0</v>
      </c>
      <c r="E44" s="537">
        <f t="shared" si="0"/>
        <v>0</v>
      </c>
      <c r="F44" s="538">
        <v>49</v>
      </c>
      <c r="G44" s="539">
        <v>12</v>
      </c>
      <c r="H44" s="540">
        <v>12.15</v>
      </c>
      <c r="I44" s="536">
        <v>0</v>
      </c>
      <c r="J44" s="537">
        <f t="shared" si="1"/>
        <v>0</v>
      </c>
      <c r="K44" s="538">
        <v>81</v>
      </c>
      <c r="L44" s="540">
        <v>20</v>
      </c>
      <c r="M44" s="539">
        <v>20.149999999999999</v>
      </c>
      <c r="N44" s="536">
        <v>0</v>
      </c>
      <c r="O44" s="537">
        <f t="shared" si="2"/>
        <v>0</v>
      </c>
      <c r="P44" s="541"/>
      <c r="Q44" s="4794">
        <v>16</v>
      </c>
      <c r="R44" s="4794">
        <v>16.149999999999999</v>
      </c>
      <c r="S44" s="24">
        <f>AVERAGE(N28:N31)</f>
        <v>0</v>
      </c>
    </row>
    <row r="45" spans="1:19" x14ac:dyDescent="0.2">
      <c r="A45" s="542">
        <v>18</v>
      </c>
      <c r="B45" s="542">
        <v>4.1500000000000004</v>
      </c>
      <c r="C45" s="543">
        <v>4.3</v>
      </c>
      <c r="D45" s="544">
        <v>0</v>
      </c>
      <c r="E45" s="545">
        <f t="shared" si="0"/>
        <v>0</v>
      </c>
      <c r="F45" s="546">
        <v>50</v>
      </c>
      <c r="G45" s="547">
        <v>12.15</v>
      </c>
      <c r="H45" s="543">
        <v>12.3</v>
      </c>
      <c r="I45" s="544">
        <v>0</v>
      </c>
      <c r="J45" s="545">
        <f t="shared" si="1"/>
        <v>0</v>
      </c>
      <c r="K45" s="546">
        <v>82</v>
      </c>
      <c r="L45" s="543">
        <v>20.149999999999999</v>
      </c>
      <c r="M45" s="547">
        <v>20.3</v>
      </c>
      <c r="N45" s="544">
        <v>0</v>
      </c>
      <c r="O45" s="545">
        <f t="shared" si="2"/>
        <v>0</v>
      </c>
      <c r="P45" s="548"/>
      <c r="Q45" s="4798">
        <v>17</v>
      </c>
      <c r="R45" s="4798">
        <v>17.149999999999999</v>
      </c>
      <c r="S45" s="24">
        <f>AVERAGE(N32:N35)</f>
        <v>0</v>
      </c>
    </row>
    <row r="46" spans="1:19" x14ac:dyDescent="0.2">
      <c r="A46" s="549">
        <v>19</v>
      </c>
      <c r="B46" s="550">
        <v>4.3</v>
      </c>
      <c r="C46" s="551">
        <v>4.45</v>
      </c>
      <c r="D46" s="552">
        <v>0</v>
      </c>
      <c r="E46" s="553">
        <f t="shared" si="0"/>
        <v>0</v>
      </c>
      <c r="F46" s="554">
        <v>51</v>
      </c>
      <c r="G46" s="555">
        <v>12.3</v>
      </c>
      <c r="H46" s="556">
        <v>12.45</v>
      </c>
      <c r="I46" s="552">
        <v>0</v>
      </c>
      <c r="J46" s="553">
        <f t="shared" si="1"/>
        <v>0</v>
      </c>
      <c r="K46" s="554">
        <v>83</v>
      </c>
      <c r="L46" s="556">
        <v>20.3</v>
      </c>
      <c r="M46" s="555">
        <v>20.45</v>
      </c>
      <c r="N46" s="552">
        <v>0</v>
      </c>
      <c r="O46" s="553">
        <f t="shared" si="2"/>
        <v>0</v>
      </c>
      <c r="P46" s="557"/>
      <c r="Q46" s="4794">
        <v>18</v>
      </c>
      <c r="R46" s="4798">
        <v>18.149999999999999</v>
      </c>
      <c r="S46" s="24">
        <f>AVERAGE(N36:N39)</f>
        <v>0</v>
      </c>
    </row>
    <row r="47" spans="1:19" x14ac:dyDescent="0.2">
      <c r="A47" s="558">
        <v>20</v>
      </c>
      <c r="B47" s="558">
        <v>4.45</v>
      </c>
      <c r="C47" s="559">
        <v>5</v>
      </c>
      <c r="D47" s="560">
        <v>0</v>
      </c>
      <c r="E47" s="561">
        <f t="shared" si="0"/>
        <v>0</v>
      </c>
      <c r="F47" s="562">
        <v>52</v>
      </c>
      <c r="G47" s="563">
        <v>12.45</v>
      </c>
      <c r="H47" s="559">
        <v>13</v>
      </c>
      <c r="I47" s="560">
        <v>0</v>
      </c>
      <c r="J47" s="561">
        <f t="shared" si="1"/>
        <v>0</v>
      </c>
      <c r="K47" s="562">
        <v>84</v>
      </c>
      <c r="L47" s="559">
        <v>20.45</v>
      </c>
      <c r="M47" s="563">
        <v>21</v>
      </c>
      <c r="N47" s="560">
        <v>0</v>
      </c>
      <c r="O47" s="561">
        <f t="shared" si="2"/>
        <v>0</v>
      </c>
      <c r="P47" s="564"/>
      <c r="Q47" s="4794">
        <v>19</v>
      </c>
      <c r="R47" s="4798">
        <v>19.149999999999999</v>
      </c>
      <c r="S47" s="24">
        <f>AVERAGE(N40:N43)</f>
        <v>0</v>
      </c>
    </row>
    <row r="48" spans="1:19" x14ac:dyDescent="0.2">
      <c r="A48" s="565">
        <v>21</v>
      </c>
      <c r="B48" s="566">
        <v>5</v>
      </c>
      <c r="C48" s="567">
        <v>5.15</v>
      </c>
      <c r="D48" s="568">
        <v>0</v>
      </c>
      <c r="E48" s="569">
        <f t="shared" si="0"/>
        <v>0</v>
      </c>
      <c r="F48" s="570">
        <v>53</v>
      </c>
      <c r="G48" s="566">
        <v>13</v>
      </c>
      <c r="H48" s="571">
        <v>13.15</v>
      </c>
      <c r="I48" s="568">
        <v>0</v>
      </c>
      <c r="J48" s="569">
        <f t="shared" si="1"/>
        <v>0</v>
      </c>
      <c r="K48" s="570">
        <v>85</v>
      </c>
      <c r="L48" s="571">
        <v>21</v>
      </c>
      <c r="M48" s="566">
        <v>21.15</v>
      </c>
      <c r="N48" s="568">
        <v>0</v>
      </c>
      <c r="O48" s="569">
        <f t="shared" si="2"/>
        <v>0</v>
      </c>
      <c r="P48" s="572"/>
      <c r="Q48" s="4794">
        <v>20</v>
      </c>
      <c r="R48" s="4798">
        <v>20.149999999999999</v>
      </c>
      <c r="S48" s="24">
        <f>AVERAGE(N44:N47)</f>
        <v>0</v>
      </c>
    </row>
    <row r="49" spans="1:19" x14ac:dyDescent="0.2">
      <c r="A49" s="573">
        <v>22</v>
      </c>
      <c r="B49" s="574">
        <v>5.15</v>
      </c>
      <c r="C49" s="575">
        <v>5.3</v>
      </c>
      <c r="D49" s="576">
        <v>0</v>
      </c>
      <c r="E49" s="577">
        <f t="shared" si="0"/>
        <v>0</v>
      </c>
      <c r="F49" s="578">
        <v>54</v>
      </c>
      <c r="G49" s="579">
        <v>13.15</v>
      </c>
      <c r="H49" s="575">
        <v>13.3</v>
      </c>
      <c r="I49" s="576">
        <v>0</v>
      </c>
      <c r="J49" s="577">
        <f t="shared" si="1"/>
        <v>0</v>
      </c>
      <c r="K49" s="578">
        <v>86</v>
      </c>
      <c r="L49" s="575">
        <v>21.15</v>
      </c>
      <c r="M49" s="579">
        <v>21.3</v>
      </c>
      <c r="N49" s="576">
        <v>0</v>
      </c>
      <c r="O49" s="577">
        <f t="shared" si="2"/>
        <v>0</v>
      </c>
      <c r="P49" s="580"/>
      <c r="Q49" s="4794">
        <v>21</v>
      </c>
      <c r="R49" s="4798">
        <v>21.15</v>
      </c>
      <c r="S49" s="24">
        <f>AVERAGE(N48:N51)</f>
        <v>0</v>
      </c>
    </row>
    <row r="50" spans="1:19" x14ac:dyDescent="0.2">
      <c r="A50" s="581">
        <v>23</v>
      </c>
      <c r="B50" s="582">
        <v>5.3</v>
      </c>
      <c r="C50" s="583">
        <v>5.45</v>
      </c>
      <c r="D50" s="584">
        <v>0</v>
      </c>
      <c r="E50" s="585">
        <f t="shared" si="0"/>
        <v>0</v>
      </c>
      <c r="F50" s="586">
        <v>55</v>
      </c>
      <c r="G50" s="582">
        <v>13.3</v>
      </c>
      <c r="H50" s="587">
        <v>13.45</v>
      </c>
      <c r="I50" s="584">
        <v>0</v>
      </c>
      <c r="J50" s="585">
        <f t="shared" si="1"/>
        <v>0</v>
      </c>
      <c r="K50" s="586">
        <v>87</v>
      </c>
      <c r="L50" s="587">
        <v>21.3</v>
      </c>
      <c r="M50" s="582">
        <v>21.45</v>
      </c>
      <c r="N50" s="584">
        <v>0</v>
      </c>
      <c r="O50" s="585">
        <f t="shared" si="2"/>
        <v>0</v>
      </c>
      <c r="P50" s="588"/>
      <c r="Q50" s="4794">
        <v>22</v>
      </c>
      <c r="R50" s="4798">
        <v>22.15</v>
      </c>
      <c r="S50" s="24">
        <f>AVERAGE(N52:N55)</f>
        <v>0</v>
      </c>
    </row>
    <row r="51" spans="1:19" x14ac:dyDescent="0.2">
      <c r="A51" s="589">
        <v>24</v>
      </c>
      <c r="B51" s="590">
        <v>5.45</v>
      </c>
      <c r="C51" s="591">
        <v>6</v>
      </c>
      <c r="D51" s="592">
        <v>0</v>
      </c>
      <c r="E51" s="593">
        <f t="shared" si="0"/>
        <v>0</v>
      </c>
      <c r="F51" s="594">
        <v>56</v>
      </c>
      <c r="G51" s="595">
        <v>13.45</v>
      </c>
      <c r="H51" s="591">
        <v>14</v>
      </c>
      <c r="I51" s="592">
        <v>0</v>
      </c>
      <c r="J51" s="593">
        <f t="shared" si="1"/>
        <v>0</v>
      </c>
      <c r="K51" s="594">
        <v>88</v>
      </c>
      <c r="L51" s="591">
        <v>21.45</v>
      </c>
      <c r="M51" s="595">
        <v>22</v>
      </c>
      <c r="N51" s="592">
        <v>0</v>
      </c>
      <c r="O51" s="593">
        <f t="shared" si="2"/>
        <v>0</v>
      </c>
      <c r="P51" s="596"/>
      <c r="Q51" s="4794">
        <v>23</v>
      </c>
      <c r="R51" s="4798">
        <v>23.15</v>
      </c>
      <c r="S51" s="24">
        <f>AVERAGE(N56:N59)</f>
        <v>0</v>
      </c>
    </row>
    <row r="52" spans="1:19" x14ac:dyDescent="0.2">
      <c r="A52" s="597">
        <v>25</v>
      </c>
      <c r="B52" s="598">
        <v>6</v>
      </c>
      <c r="C52" s="599">
        <v>6.15</v>
      </c>
      <c r="D52" s="600">
        <v>0</v>
      </c>
      <c r="E52" s="601">
        <f t="shared" si="0"/>
        <v>0</v>
      </c>
      <c r="F52" s="602">
        <v>57</v>
      </c>
      <c r="G52" s="598">
        <v>14</v>
      </c>
      <c r="H52" s="603">
        <v>14.15</v>
      </c>
      <c r="I52" s="600">
        <v>0</v>
      </c>
      <c r="J52" s="601">
        <f t="shared" si="1"/>
        <v>0</v>
      </c>
      <c r="K52" s="602">
        <v>89</v>
      </c>
      <c r="L52" s="603">
        <v>22</v>
      </c>
      <c r="M52" s="598">
        <v>22.15</v>
      </c>
      <c r="N52" s="600">
        <v>0</v>
      </c>
      <c r="O52" s="601">
        <f t="shared" si="2"/>
        <v>0</v>
      </c>
      <c r="P52" s="604"/>
      <c r="Q52" t="s">
        <v>140</v>
      </c>
      <c r="S52" s="24">
        <f>AVERAGE(S28:S51)</f>
        <v>0</v>
      </c>
    </row>
    <row r="53" spans="1:19" x14ac:dyDescent="0.2">
      <c r="A53" s="605">
        <v>26</v>
      </c>
      <c r="B53" s="606">
        <v>6.15</v>
      </c>
      <c r="C53" s="607">
        <v>6.3</v>
      </c>
      <c r="D53" s="608">
        <v>0</v>
      </c>
      <c r="E53" s="609">
        <f t="shared" si="0"/>
        <v>0</v>
      </c>
      <c r="F53" s="610">
        <v>58</v>
      </c>
      <c r="G53" s="611">
        <v>14.15</v>
      </c>
      <c r="H53" s="607">
        <v>14.3</v>
      </c>
      <c r="I53" s="608">
        <v>0</v>
      </c>
      <c r="J53" s="609">
        <f t="shared" si="1"/>
        <v>0</v>
      </c>
      <c r="K53" s="610">
        <v>90</v>
      </c>
      <c r="L53" s="607">
        <v>22.15</v>
      </c>
      <c r="M53" s="611">
        <v>22.3</v>
      </c>
      <c r="N53" s="608">
        <v>0</v>
      </c>
      <c r="O53" s="609">
        <f t="shared" si="2"/>
        <v>0</v>
      </c>
      <c r="P53" s="612"/>
    </row>
    <row r="54" spans="1:19" x14ac:dyDescent="0.2">
      <c r="A54" s="613">
        <v>27</v>
      </c>
      <c r="B54" s="614">
        <v>6.3</v>
      </c>
      <c r="C54" s="615">
        <v>6.45</v>
      </c>
      <c r="D54" s="616">
        <v>0</v>
      </c>
      <c r="E54" s="617">
        <f t="shared" si="0"/>
        <v>0</v>
      </c>
      <c r="F54" s="618">
        <v>59</v>
      </c>
      <c r="G54" s="614">
        <v>14.3</v>
      </c>
      <c r="H54" s="619">
        <v>14.45</v>
      </c>
      <c r="I54" s="616">
        <v>0</v>
      </c>
      <c r="J54" s="617">
        <f t="shared" si="1"/>
        <v>0</v>
      </c>
      <c r="K54" s="618">
        <v>91</v>
      </c>
      <c r="L54" s="619">
        <v>22.3</v>
      </c>
      <c r="M54" s="614">
        <v>22.45</v>
      </c>
      <c r="N54" s="616">
        <v>0</v>
      </c>
      <c r="O54" s="617">
        <f t="shared" si="2"/>
        <v>0</v>
      </c>
      <c r="P54" s="620"/>
    </row>
    <row r="55" spans="1:19" x14ac:dyDescent="0.2">
      <c r="A55" s="621">
        <v>28</v>
      </c>
      <c r="B55" s="622">
        <v>6.45</v>
      </c>
      <c r="C55" s="623">
        <v>7</v>
      </c>
      <c r="D55" s="624">
        <v>0</v>
      </c>
      <c r="E55" s="625">
        <f t="shared" si="0"/>
        <v>0</v>
      </c>
      <c r="F55" s="626">
        <v>60</v>
      </c>
      <c r="G55" s="627">
        <v>14.45</v>
      </c>
      <c r="H55" s="627">
        <v>15</v>
      </c>
      <c r="I55" s="624">
        <v>0</v>
      </c>
      <c r="J55" s="625">
        <f t="shared" si="1"/>
        <v>0</v>
      </c>
      <c r="K55" s="626">
        <v>92</v>
      </c>
      <c r="L55" s="623">
        <v>22.45</v>
      </c>
      <c r="M55" s="627">
        <v>23</v>
      </c>
      <c r="N55" s="624">
        <v>0</v>
      </c>
      <c r="O55" s="625">
        <f t="shared" si="2"/>
        <v>0</v>
      </c>
      <c r="P55" s="628"/>
    </row>
    <row r="56" spans="1:19" x14ac:dyDescent="0.2">
      <c r="A56" s="629">
        <v>29</v>
      </c>
      <c r="B56" s="630">
        <v>7</v>
      </c>
      <c r="C56" s="631">
        <v>7.15</v>
      </c>
      <c r="D56" s="632">
        <v>0</v>
      </c>
      <c r="E56" s="633">
        <f t="shared" si="0"/>
        <v>0</v>
      </c>
      <c r="F56" s="634">
        <v>61</v>
      </c>
      <c r="G56" s="630">
        <v>15</v>
      </c>
      <c r="H56" s="630">
        <v>15.15</v>
      </c>
      <c r="I56" s="632">
        <v>0</v>
      </c>
      <c r="J56" s="633">
        <f t="shared" si="1"/>
        <v>0</v>
      </c>
      <c r="K56" s="634">
        <v>93</v>
      </c>
      <c r="L56" s="635">
        <v>23</v>
      </c>
      <c r="M56" s="630">
        <v>23.15</v>
      </c>
      <c r="N56" s="632">
        <v>0</v>
      </c>
      <c r="O56" s="633">
        <f t="shared" si="2"/>
        <v>0</v>
      </c>
      <c r="P56" s="636"/>
    </row>
    <row r="57" spans="1:19" x14ac:dyDescent="0.2">
      <c r="A57" s="637">
        <v>30</v>
      </c>
      <c r="B57" s="638">
        <v>7.15</v>
      </c>
      <c r="C57" s="639">
        <v>7.3</v>
      </c>
      <c r="D57" s="640">
        <v>0</v>
      </c>
      <c r="E57" s="641">
        <f t="shared" si="0"/>
        <v>0</v>
      </c>
      <c r="F57" s="642">
        <v>62</v>
      </c>
      <c r="G57" s="643">
        <v>15.15</v>
      </c>
      <c r="H57" s="643">
        <v>15.3</v>
      </c>
      <c r="I57" s="640">
        <v>0</v>
      </c>
      <c r="J57" s="641">
        <f t="shared" si="1"/>
        <v>0</v>
      </c>
      <c r="K57" s="642">
        <v>94</v>
      </c>
      <c r="L57" s="643">
        <v>23.15</v>
      </c>
      <c r="M57" s="643">
        <v>23.3</v>
      </c>
      <c r="N57" s="640">
        <v>0</v>
      </c>
      <c r="O57" s="641">
        <f t="shared" si="2"/>
        <v>0</v>
      </c>
      <c r="P57" s="644"/>
    </row>
    <row r="58" spans="1:19" x14ac:dyDescent="0.2">
      <c r="A58" s="645">
        <v>31</v>
      </c>
      <c r="B58" s="646">
        <v>7.3</v>
      </c>
      <c r="C58" s="647">
        <v>7.45</v>
      </c>
      <c r="D58" s="648">
        <v>0</v>
      </c>
      <c r="E58" s="649">
        <f t="shared" si="0"/>
        <v>0</v>
      </c>
      <c r="F58" s="650">
        <v>63</v>
      </c>
      <c r="G58" s="646">
        <v>15.3</v>
      </c>
      <c r="H58" s="646">
        <v>15.45</v>
      </c>
      <c r="I58" s="648">
        <v>0</v>
      </c>
      <c r="J58" s="649">
        <f t="shared" si="1"/>
        <v>0</v>
      </c>
      <c r="K58" s="650">
        <v>95</v>
      </c>
      <c r="L58" s="646">
        <v>23.3</v>
      </c>
      <c r="M58" s="646">
        <v>23.45</v>
      </c>
      <c r="N58" s="648">
        <v>0</v>
      </c>
      <c r="O58" s="649">
        <f t="shared" si="2"/>
        <v>0</v>
      </c>
      <c r="P58" s="651"/>
    </row>
    <row r="59" spans="1:19" x14ac:dyDescent="0.2">
      <c r="A59" s="652">
        <v>32</v>
      </c>
      <c r="B59" s="653">
        <v>7.45</v>
      </c>
      <c r="C59" s="654">
        <v>8</v>
      </c>
      <c r="D59" s="655">
        <v>0</v>
      </c>
      <c r="E59" s="656">
        <f t="shared" si="0"/>
        <v>0</v>
      </c>
      <c r="F59" s="657">
        <v>64</v>
      </c>
      <c r="G59" s="658">
        <v>15.45</v>
      </c>
      <c r="H59" s="658">
        <v>16</v>
      </c>
      <c r="I59" s="655">
        <v>0</v>
      </c>
      <c r="J59" s="656">
        <f t="shared" si="1"/>
        <v>0</v>
      </c>
      <c r="K59" s="657">
        <v>96</v>
      </c>
      <c r="L59" s="658">
        <v>23.45</v>
      </c>
      <c r="M59" s="658">
        <v>24</v>
      </c>
      <c r="N59" s="655">
        <v>0</v>
      </c>
      <c r="O59" s="656">
        <f t="shared" si="2"/>
        <v>0</v>
      </c>
      <c r="P59" s="659"/>
    </row>
    <row r="60" spans="1:19" x14ac:dyDescent="0.2">
      <c r="A60" s="660" t="s">
        <v>27</v>
      </c>
      <c r="B60" s="661"/>
      <c r="C60" s="661"/>
      <c r="D60" s="662">
        <f>SUM(D28:D59)</f>
        <v>0</v>
      </c>
      <c r="E60" s="663">
        <f>SUM(E28:E59)</f>
        <v>0</v>
      </c>
      <c r="F60" s="661"/>
      <c r="G60" s="661"/>
      <c r="H60" s="661"/>
      <c r="I60" s="662">
        <f>SUM(I28:I59)</f>
        <v>0</v>
      </c>
      <c r="J60" s="663">
        <f>SUM(J28:J59)</f>
        <v>0</v>
      </c>
      <c r="K60" s="661"/>
      <c r="L60" s="661"/>
      <c r="M60" s="661"/>
      <c r="N60" s="661">
        <f>SUM(N28:N59)</f>
        <v>0</v>
      </c>
      <c r="O60" s="663">
        <f>SUM(O28:O59)</f>
        <v>0</v>
      </c>
      <c r="P60" s="664"/>
    </row>
    <row r="64" spans="1:19" x14ac:dyDescent="0.2">
      <c r="A64" t="s">
        <v>31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665"/>
      <c r="B66" s="666"/>
      <c r="C66" s="666"/>
      <c r="D66" s="667"/>
      <c r="E66" s="666"/>
      <c r="F66" s="666"/>
      <c r="G66" s="666"/>
      <c r="H66" s="666"/>
      <c r="I66" s="667"/>
      <c r="J66" s="668"/>
      <c r="K66" s="666"/>
      <c r="L66" s="666"/>
      <c r="M66" s="666"/>
      <c r="N66" s="666"/>
      <c r="O66" s="666"/>
      <c r="P66" s="669"/>
    </row>
    <row r="67" spans="1:16" x14ac:dyDescent="0.2">
      <c r="A67" s="670" t="s">
        <v>28</v>
      </c>
      <c r="B67" s="671"/>
      <c r="C67" s="671"/>
      <c r="D67" s="672"/>
      <c r="E67" s="673"/>
      <c r="F67" s="671"/>
      <c r="G67" s="671"/>
      <c r="H67" s="673"/>
      <c r="I67" s="672"/>
      <c r="J67" s="674"/>
      <c r="K67" s="671"/>
      <c r="L67" s="671"/>
      <c r="M67" s="671"/>
      <c r="N67" s="671"/>
      <c r="O67" s="671"/>
      <c r="P67" s="675"/>
    </row>
    <row r="68" spans="1:16" x14ac:dyDescent="0.2">
      <c r="A68" s="676"/>
      <c r="B68" s="677"/>
      <c r="C68" s="677"/>
      <c r="D68" s="677"/>
      <c r="E68" s="677"/>
      <c r="F68" s="677"/>
      <c r="G68" s="677"/>
      <c r="H68" s="677"/>
      <c r="I68" s="677"/>
      <c r="J68" s="677"/>
      <c r="K68" s="677"/>
      <c r="L68" s="678"/>
      <c r="M68" s="678"/>
      <c r="N68" s="678"/>
      <c r="O68" s="678"/>
      <c r="P68" s="679"/>
    </row>
    <row r="69" spans="1:16" x14ac:dyDescent="0.2">
      <c r="A69" s="680"/>
      <c r="B69" s="681"/>
      <c r="C69" s="681"/>
      <c r="D69" s="682"/>
      <c r="E69" s="683"/>
      <c r="F69" s="681"/>
      <c r="G69" s="681"/>
      <c r="H69" s="683"/>
      <c r="I69" s="682"/>
      <c r="J69" s="684"/>
      <c r="K69" s="681"/>
      <c r="L69" s="681"/>
      <c r="M69" s="681"/>
      <c r="N69" s="681"/>
      <c r="O69" s="681"/>
      <c r="P69" s="685"/>
    </row>
    <row r="70" spans="1:16" x14ac:dyDescent="0.2">
      <c r="A70" s="686"/>
      <c r="B70" s="687"/>
      <c r="C70" s="687"/>
      <c r="D70" s="688"/>
      <c r="E70" s="689"/>
      <c r="F70" s="687"/>
      <c r="G70" s="687"/>
      <c r="H70" s="689"/>
      <c r="I70" s="688"/>
      <c r="J70" s="687"/>
      <c r="K70" s="687"/>
      <c r="L70" s="687"/>
      <c r="M70" s="687"/>
      <c r="N70" s="687"/>
      <c r="O70" s="687"/>
      <c r="P70" s="690"/>
    </row>
    <row r="71" spans="1:16" x14ac:dyDescent="0.2">
      <c r="A71" s="691"/>
      <c r="B71" s="692"/>
      <c r="C71" s="692"/>
      <c r="D71" s="693"/>
      <c r="E71" s="694"/>
      <c r="F71" s="692"/>
      <c r="G71" s="692"/>
      <c r="H71" s="694"/>
      <c r="I71" s="693"/>
      <c r="J71" s="692"/>
      <c r="K71" s="692"/>
      <c r="L71" s="692"/>
      <c r="M71" s="692"/>
      <c r="N71" s="692"/>
      <c r="O71" s="692"/>
      <c r="P71" s="695"/>
    </row>
    <row r="72" spans="1:16" x14ac:dyDescent="0.2">
      <c r="A72" s="696"/>
      <c r="B72" s="697"/>
      <c r="C72" s="697"/>
      <c r="D72" s="698"/>
      <c r="E72" s="699"/>
      <c r="F72" s="697"/>
      <c r="G72" s="697"/>
      <c r="H72" s="699"/>
      <c r="I72" s="698"/>
      <c r="J72" s="697"/>
      <c r="K72" s="697"/>
      <c r="L72" s="697"/>
      <c r="M72" s="697" t="s">
        <v>29</v>
      </c>
      <c r="N72" s="697"/>
      <c r="O72" s="697"/>
      <c r="P72" s="700"/>
    </row>
    <row r="73" spans="1:16" x14ac:dyDescent="0.2">
      <c r="A73" s="701"/>
      <c r="B73" s="702"/>
      <c r="C73" s="702"/>
      <c r="D73" s="703"/>
      <c r="E73" s="704"/>
      <c r="F73" s="702"/>
      <c r="G73" s="702"/>
      <c r="H73" s="704"/>
      <c r="I73" s="703"/>
      <c r="J73" s="702"/>
      <c r="K73" s="702"/>
      <c r="L73" s="702"/>
      <c r="M73" s="702" t="s">
        <v>30</v>
      </c>
      <c r="N73" s="702"/>
      <c r="O73" s="702"/>
      <c r="P73" s="705"/>
    </row>
    <row r="74" spans="1:16" ht="15.75" x14ac:dyDescent="0.25">
      <c r="E74" s="706"/>
      <c r="H74" s="706"/>
    </row>
    <row r="75" spans="1:16" ht="15.75" x14ac:dyDescent="0.25">
      <c r="C75" s="707"/>
      <c r="E75" s="708"/>
      <c r="H75" s="708"/>
    </row>
    <row r="76" spans="1:16" ht="15.75" x14ac:dyDescent="0.25">
      <c r="E76" s="709"/>
      <c r="H76" s="709"/>
    </row>
    <row r="77" spans="1:16" ht="15.75" x14ac:dyDescent="0.25">
      <c r="E77" s="710"/>
      <c r="H77" s="710"/>
    </row>
    <row r="78" spans="1:16" ht="15.75" x14ac:dyDescent="0.25">
      <c r="E78" s="711"/>
      <c r="H78" s="711"/>
    </row>
    <row r="79" spans="1:16" ht="15.75" x14ac:dyDescent="0.25">
      <c r="E79" s="712"/>
      <c r="H79" s="712"/>
    </row>
    <row r="80" spans="1:16" ht="15.75" x14ac:dyDescent="0.25">
      <c r="E80" s="713"/>
      <c r="H80" s="713"/>
    </row>
    <row r="81" spans="5:13" ht="15.75" x14ac:dyDescent="0.25">
      <c r="E81" s="714"/>
      <c r="H81" s="714"/>
    </row>
    <row r="82" spans="5:13" ht="15.75" x14ac:dyDescent="0.25">
      <c r="E82" s="715"/>
      <c r="H82" s="715"/>
    </row>
    <row r="83" spans="5:13" ht="15.75" x14ac:dyDescent="0.25">
      <c r="E83" s="716"/>
      <c r="H83" s="716"/>
    </row>
    <row r="84" spans="5:13" ht="15.75" x14ac:dyDescent="0.25">
      <c r="E84" s="717"/>
      <c r="H84" s="717"/>
    </row>
    <row r="85" spans="5:13" ht="15.75" x14ac:dyDescent="0.25">
      <c r="E85" s="718"/>
      <c r="H85" s="718"/>
    </row>
    <row r="86" spans="5:13" ht="15.75" x14ac:dyDescent="0.25">
      <c r="E86" s="719"/>
      <c r="H86" s="719"/>
    </row>
    <row r="87" spans="5:13" ht="15.75" x14ac:dyDescent="0.25">
      <c r="E87" s="720"/>
      <c r="H87" s="720"/>
    </row>
    <row r="88" spans="5:13" ht="15.75" x14ac:dyDescent="0.25">
      <c r="E88" s="721"/>
      <c r="H88" s="721"/>
    </row>
    <row r="89" spans="5:13" ht="15.75" x14ac:dyDescent="0.25">
      <c r="E89" s="722"/>
      <c r="H89" s="722"/>
    </row>
    <row r="90" spans="5:13" ht="15.75" x14ac:dyDescent="0.25">
      <c r="E90" s="723"/>
      <c r="H90" s="723"/>
    </row>
    <row r="91" spans="5:13" ht="15.75" x14ac:dyDescent="0.25">
      <c r="E91" s="724"/>
      <c r="H91" s="724"/>
    </row>
    <row r="92" spans="5:13" ht="15.75" x14ac:dyDescent="0.25">
      <c r="E92" s="725"/>
      <c r="H92" s="725"/>
    </row>
    <row r="93" spans="5:13" ht="15.75" x14ac:dyDescent="0.25">
      <c r="E93" s="726"/>
      <c r="H93" s="726"/>
    </row>
    <row r="94" spans="5:13" ht="15.75" x14ac:dyDescent="0.25">
      <c r="E94" s="727"/>
      <c r="H94" s="727"/>
    </row>
    <row r="95" spans="5:13" ht="15.75" x14ac:dyDescent="0.25">
      <c r="E95" s="728"/>
      <c r="H95" s="728"/>
    </row>
    <row r="96" spans="5:13" ht="15.75" x14ac:dyDescent="0.25">
      <c r="E96" s="729"/>
      <c r="H96" s="729"/>
      <c r="M96" s="730" t="s">
        <v>8</v>
      </c>
    </row>
    <row r="97" spans="5:14" ht="15.75" x14ac:dyDescent="0.25">
      <c r="E97" s="731"/>
      <c r="H97" s="731"/>
    </row>
    <row r="98" spans="5:14" ht="15.75" x14ac:dyDescent="0.25">
      <c r="E98" s="732"/>
      <c r="H98" s="732"/>
    </row>
    <row r="99" spans="5:14" ht="15.75" x14ac:dyDescent="0.25">
      <c r="E99" s="733"/>
      <c r="H99" s="733"/>
    </row>
    <row r="101" spans="5:14" x14ac:dyDescent="0.2">
      <c r="N101" s="734"/>
    </row>
    <row r="126" spans="4:4" x14ac:dyDescent="0.2">
      <c r="D126" s="735"/>
    </row>
  </sheetData>
  <mergeCells count="1">
    <mergeCell ref="Q27:R27"/>
  </mergeCell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736"/>
      <c r="B1" s="737"/>
      <c r="C1" s="737"/>
      <c r="D1" s="738"/>
      <c r="E1" s="737"/>
      <c r="F1" s="737"/>
      <c r="G1" s="737"/>
      <c r="H1" s="737"/>
      <c r="I1" s="738"/>
      <c r="J1" s="737"/>
      <c r="K1" s="737"/>
      <c r="L1" s="737"/>
      <c r="M1" s="737"/>
      <c r="N1" s="737"/>
      <c r="O1" s="737"/>
      <c r="P1" s="739"/>
    </row>
    <row r="2" spans="1:16" ht="12.75" customHeight="1" x14ac:dyDescent="0.2">
      <c r="A2" s="740" t="s">
        <v>0</v>
      </c>
      <c r="B2" s="741"/>
      <c r="C2" s="741"/>
      <c r="D2" s="741"/>
      <c r="E2" s="741"/>
      <c r="F2" s="741"/>
      <c r="G2" s="741"/>
      <c r="H2" s="741"/>
      <c r="I2" s="741"/>
      <c r="J2" s="741"/>
      <c r="K2" s="741"/>
      <c r="L2" s="741"/>
      <c r="M2" s="741"/>
      <c r="N2" s="741"/>
      <c r="O2" s="741"/>
      <c r="P2" s="742"/>
    </row>
    <row r="3" spans="1:16" ht="12.75" customHeight="1" x14ac:dyDescent="0.2">
      <c r="A3" s="743"/>
      <c r="B3" s="744"/>
      <c r="C3" s="744"/>
      <c r="D3" s="744"/>
      <c r="E3" s="744"/>
      <c r="F3" s="744"/>
      <c r="G3" s="744"/>
      <c r="H3" s="744"/>
      <c r="I3" s="744"/>
      <c r="J3" s="744"/>
      <c r="K3" s="744"/>
      <c r="L3" s="744"/>
      <c r="M3" s="744"/>
      <c r="N3" s="744"/>
      <c r="O3" s="744"/>
      <c r="P3" s="745"/>
    </row>
    <row r="4" spans="1:16" ht="12.75" customHeight="1" x14ac:dyDescent="0.2">
      <c r="A4" s="746" t="s">
        <v>32</v>
      </c>
      <c r="B4" s="747"/>
      <c r="C4" s="747"/>
      <c r="D4" s="747"/>
      <c r="E4" s="747"/>
      <c r="F4" s="747"/>
      <c r="G4" s="747"/>
      <c r="H4" s="747"/>
      <c r="I4" s="747"/>
      <c r="J4" s="748"/>
      <c r="K4" s="749"/>
      <c r="L4" s="749"/>
      <c r="M4" s="749"/>
      <c r="N4" s="749"/>
      <c r="O4" s="749"/>
      <c r="P4" s="750"/>
    </row>
    <row r="5" spans="1:16" ht="12.75" customHeight="1" x14ac:dyDescent="0.2">
      <c r="A5" s="751"/>
      <c r="B5" s="752"/>
      <c r="C5" s="752"/>
      <c r="D5" s="753"/>
      <c r="E5" s="752"/>
      <c r="F5" s="752"/>
      <c r="G5" s="752"/>
      <c r="H5" s="752"/>
      <c r="I5" s="753"/>
      <c r="J5" s="752"/>
      <c r="K5" s="752"/>
      <c r="L5" s="752"/>
      <c r="M5" s="752"/>
      <c r="N5" s="752"/>
      <c r="O5" s="752"/>
      <c r="P5" s="754"/>
    </row>
    <row r="6" spans="1:16" ht="12.75" customHeight="1" x14ac:dyDescent="0.2">
      <c r="A6" s="755" t="s">
        <v>2</v>
      </c>
      <c r="B6" s="756"/>
      <c r="C6" s="756"/>
      <c r="D6" s="757"/>
      <c r="E6" s="756"/>
      <c r="F6" s="756"/>
      <c r="G6" s="756"/>
      <c r="H6" s="756"/>
      <c r="I6" s="757"/>
      <c r="J6" s="756"/>
      <c r="K6" s="756"/>
      <c r="L6" s="756"/>
      <c r="M6" s="756"/>
      <c r="N6" s="756"/>
      <c r="O6" s="756"/>
      <c r="P6" s="758"/>
    </row>
    <row r="7" spans="1:16" ht="12.75" customHeight="1" x14ac:dyDescent="0.2">
      <c r="A7" s="759" t="s">
        <v>3</v>
      </c>
      <c r="B7" s="760"/>
      <c r="C7" s="760"/>
      <c r="D7" s="761"/>
      <c r="E7" s="760"/>
      <c r="F7" s="760"/>
      <c r="G7" s="760"/>
      <c r="H7" s="760"/>
      <c r="I7" s="761"/>
      <c r="J7" s="760"/>
      <c r="K7" s="760"/>
      <c r="L7" s="760"/>
      <c r="M7" s="760"/>
      <c r="N7" s="760"/>
      <c r="O7" s="760"/>
      <c r="P7" s="762"/>
    </row>
    <row r="8" spans="1:16" ht="12.75" customHeight="1" x14ac:dyDescent="0.2">
      <c r="A8" s="763" t="s">
        <v>4</v>
      </c>
      <c r="B8" s="764"/>
      <c r="C8" s="764"/>
      <c r="D8" s="765"/>
      <c r="E8" s="764"/>
      <c r="F8" s="764"/>
      <c r="G8" s="764"/>
      <c r="H8" s="764"/>
      <c r="I8" s="765"/>
      <c r="J8" s="764"/>
      <c r="K8" s="764"/>
      <c r="L8" s="764"/>
      <c r="M8" s="764"/>
      <c r="N8" s="764"/>
      <c r="O8" s="764"/>
      <c r="P8" s="766"/>
    </row>
    <row r="9" spans="1:16" ht="12.75" customHeight="1" x14ac:dyDescent="0.2">
      <c r="A9" s="767" t="s">
        <v>5</v>
      </c>
      <c r="B9" s="768"/>
      <c r="C9" s="768"/>
      <c r="D9" s="769"/>
      <c r="E9" s="768"/>
      <c r="F9" s="768"/>
      <c r="G9" s="768"/>
      <c r="H9" s="768"/>
      <c r="I9" s="769"/>
      <c r="J9" s="768"/>
      <c r="K9" s="768"/>
      <c r="L9" s="768"/>
      <c r="M9" s="768"/>
      <c r="N9" s="768"/>
      <c r="O9" s="768"/>
      <c r="P9" s="770"/>
    </row>
    <row r="10" spans="1:16" ht="12.75" customHeight="1" x14ac:dyDescent="0.2">
      <c r="A10" s="771" t="s">
        <v>6</v>
      </c>
      <c r="B10" s="772"/>
      <c r="C10" s="772"/>
      <c r="D10" s="773"/>
      <c r="E10" s="772"/>
      <c r="F10" s="772"/>
      <c r="G10" s="772"/>
      <c r="H10" s="772"/>
      <c r="I10" s="773"/>
      <c r="J10" s="772"/>
      <c r="K10" s="772"/>
      <c r="L10" s="772"/>
      <c r="M10" s="772"/>
      <c r="N10" s="772"/>
      <c r="O10" s="772"/>
      <c r="P10" s="774"/>
    </row>
    <row r="11" spans="1:16" ht="12.75" customHeight="1" x14ac:dyDescent="0.2">
      <c r="A11" s="775"/>
      <c r="B11" s="776"/>
      <c r="C11" s="776"/>
      <c r="D11" s="777"/>
      <c r="E11" s="776"/>
      <c r="F11" s="776"/>
      <c r="G11" s="778"/>
      <c r="H11" s="776"/>
      <c r="I11" s="777"/>
      <c r="J11" s="776"/>
      <c r="K11" s="776"/>
      <c r="L11" s="776"/>
      <c r="M11" s="776"/>
      <c r="N11" s="776"/>
      <c r="O11" s="776"/>
      <c r="P11" s="779"/>
    </row>
    <row r="12" spans="1:16" ht="12.75" customHeight="1" x14ac:dyDescent="0.2">
      <c r="A12" s="780" t="s">
        <v>33</v>
      </c>
      <c r="B12" s="781"/>
      <c r="C12" s="781"/>
      <c r="D12" s="782"/>
      <c r="E12" s="781" t="s">
        <v>8</v>
      </c>
      <c r="F12" s="781"/>
      <c r="G12" s="781"/>
      <c r="H12" s="781"/>
      <c r="I12" s="782"/>
      <c r="J12" s="781"/>
      <c r="K12" s="781"/>
      <c r="L12" s="781"/>
      <c r="M12" s="781"/>
      <c r="N12" s="783" t="s">
        <v>34</v>
      </c>
      <c r="O12" s="781"/>
      <c r="P12" s="784"/>
    </row>
    <row r="13" spans="1:16" ht="12.75" customHeight="1" x14ac:dyDescent="0.2">
      <c r="A13" s="785"/>
      <c r="B13" s="786"/>
      <c r="C13" s="786"/>
      <c r="D13" s="787"/>
      <c r="E13" s="786"/>
      <c r="F13" s="786"/>
      <c r="G13" s="786"/>
      <c r="H13" s="786"/>
      <c r="I13" s="787"/>
      <c r="J13" s="786"/>
      <c r="K13" s="786"/>
      <c r="L13" s="786"/>
      <c r="M13" s="786"/>
      <c r="N13" s="786"/>
      <c r="O13" s="786"/>
      <c r="P13" s="788"/>
    </row>
    <row r="14" spans="1:16" ht="12.75" customHeight="1" x14ac:dyDescent="0.2">
      <c r="A14" s="789" t="s">
        <v>10</v>
      </c>
      <c r="B14" s="790"/>
      <c r="C14" s="790"/>
      <c r="D14" s="791"/>
      <c r="E14" s="790"/>
      <c r="F14" s="790"/>
      <c r="G14" s="790"/>
      <c r="H14" s="790"/>
      <c r="I14" s="791"/>
      <c r="J14" s="790"/>
      <c r="K14" s="790"/>
      <c r="L14" s="790"/>
      <c r="M14" s="790"/>
      <c r="N14" s="792"/>
      <c r="O14" s="793"/>
      <c r="P14" s="794"/>
    </row>
    <row r="15" spans="1:16" ht="12.75" customHeight="1" x14ac:dyDescent="0.2">
      <c r="A15" s="795"/>
      <c r="B15" s="796"/>
      <c r="C15" s="796"/>
      <c r="D15" s="797"/>
      <c r="E15" s="796"/>
      <c r="F15" s="796"/>
      <c r="G15" s="796"/>
      <c r="H15" s="796"/>
      <c r="I15" s="797"/>
      <c r="J15" s="796"/>
      <c r="K15" s="796"/>
      <c r="L15" s="796"/>
      <c r="M15" s="796"/>
      <c r="N15" s="798" t="s">
        <v>11</v>
      </c>
      <c r="O15" s="799" t="s">
        <v>12</v>
      </c>
      <c r="P15" s="800"/>
    </row>
    <row r="16" spans="1:16" ht="12.75" customHeight="1" x14ac:dyDescent="0.2">
      <c r="A16" s="801" t="s">
        <v>13</v>
      </c>
      <c r="B16" s="802"/>
      <c r="C16" s="802"/>
      <c r="D16" s="803"/>
      <c r="E16" s="802"/>
      <c r="F16" s="802"/>
      <c r="G16" s="802"/>
      <c r="H16" s="802"/>
      <c r="I16" s="803"/>
      <c r="J16" s="802"/>
      <c r="K16" s="802"/>
      <c r="L16" s="802"/>
      <c r="M16" s="802"/>
      <c r="N16" s="804"/>
      <c r="O16" s="805"/>
      <c r="P16" s="805"/>
    </row>
    <row r="17" spans="1:47" ht="12.75" customHeight="1" x14ac:dyDescent="0.2">
      <c r="A17" s="806" t="s">
        <v>14</v>
      </c>
      <c r="B17" s="807"/>
      <c r="C17" s="807"/>
      <c r="D17" s="808"/>
      <c r="E17" s="807"/>
      <c r="F17" s="807"/>
      <c r="G17" s="807"/>
      <c r="H17" s="807"/>
      <c r="I17" s="808"/>
      <c r="J17" s="807"/>
      <c r="K17" s="807"/>
      <c r="L17" s="807"/>
      <c r="M17" s="807"/>
      <c r="N17" s="809" t="s">
        <v>15</v>
      </c>
      <c r="O17" s="810" t="s">
        <v>16</v>
      </c>
      <c r="P17" s="811"/>
    </row>
    <row r="18" spans="1:47" ht="12.75" customHeight="1" x14ac:dyDescent="0.2">
      <c r="A18" s="812"/>
      <c r="B18" s="813"/>
      <c r="C18" s="813"/>
      <c r="D18" s="814"/>
      <c r="E18" s="813"/>
      <c r="F18" s="813"/>
      <c r="G18" s="813"/>
      <c r="H18" s="813"/>
      <c r="I18" s="814"/>
      <c r="J18" s="813"/>
      <c r="K18" s="813"/>
      <c r="L18" s="813"/>
      <c r="M18" s="813"/>
      <c r="N18" s="815"/>
      <c r="O18" s="816"/>
      <c r="P18" s="817" t="s">
        <v>8</v>
      </c>
    </row>
    <row r="19" spans="1:47" ht="12.75" customHeight="1" x14ac:dyDescent="0.2">
      <c r="A19" s="818"/>
      <c r="B19" s="819"/>
      <c r="C19" s="819"/>
      <c r="D19" s="820"/>
      <c r="E19" s="819"/>
      <c r="F19" s="819"/>
      <c r="G19" s="819"/>
      <c r="H19" s="819"/>
      <c r="I19" s="820"/>
      <c r="J19" s="819"/>
      <c r="K19" s="821"/>
      <c r="L19" s="819" t="s">
        <v>17</v>
      </c>
      <c r="M19" s="819"/>
      <c r="N19" s="822"/>
      <c r="O19" s="823"/>
      <c r="P19" s="824"/>
      <c r="AU19" s="825"/>
    </row>
    <row r="20" spans="1:47" ht="12.75" customHeight="1" x14ac:dyDescent="0.2">
      <c r="A20" s="826"/>
      <c r="B20" s="827"/>
      <c r="C20" s="827"/>
      <c r="D20" s="828"/>
      <c r="E20" s="827"/>
      <c r="F20" s="827"/>
      <c r="G20" s="827"/>
      <c r="H20" s="827"/>
      <c r="I20" s="828"/>
      <c r="J20" s="827"/>
      <c r="K20" s="827"/>
      <c r="L20" s="827"/>
      <c r="M20" s="827"/>
      <c r="N20" s="829"/>
      <c r="O20" s="830"/>
      <c r="P20" s="831"/>
    </row>
    <row r="21" spans="1:47" ht="12.75" customHeight="1" x14ac:dyDescent="0.2">
      <c r="A21" s="832"/>
      <c r="B21" s="833"/>
      <c r="C21" s="834"/>
      <c r="D21" s="834"/>
      <c r="E21" s="833"/>
      <c r="F21" s="833"/>
      <c r="G21" s="833"/>
      <c r="H21" s="833" t="s">
        <v>8</v>
      </c>
      <c r="I21" s="835"/>
      <c r="J21" s="833"/>
      <c r="K21" s="833"/>
      <c r="L21" s="833"/>
      <c r="M21" s="833"/>
      <c r="N21" s="836"/>
      <c r="O21" s="837"/>
      <c r="P21" s="838"/>
    </row>
    <row r="22" spans="1:47" ht="12.75" customHeight="1" x14ac:dyDescent="0.2">
      <c r="A22" s="839"/>
      <c r="B22" s="840"/>
      <c r="C22" s="840"/>
      <c r="D22" s="841"/>
      <c r="E22" s="840"/>
      <c r="F22" s="840"/>
      <c r="G22" s="840"/>
      <c r="H22" s="840"/>
      <c r="I22" s="841"/>
      <c r="J22" s="840"/>
      <c r="K22" s="840"/>
      <c r="L22" s="840"/>
      <c r="M22" s="840"/>
      <c r="N22" s="840"/>
      <c r="O22" s="840"/>
      <c r="P22" s="842"/>
    </row>
    <row r="23" spans="1:47" ht="12.75" customHeight="1" x14ac:dyDescent="0.2">
      <c r="A23" s="843" t="s">
        <v>18</v>
      </c>
      <c r="B23" s="844"/>
      <c r="C23" s="844"/>
      <c r="D23" s="845"/>
      <c r="E23" s="846" t="s">
        <v>19</v>
      </c>
      <c r="F23" s="846"/>
      <c r="G23" s="846"/>
      <c r="H23" s="846"/>
      <c r="I23" s="846"/>
      <c r="J23" s="846"/>
      <c r="K23" s="846"/>
      <c r="L23" s="846"/>
      <c r="M23" s="844"/>
      <c r="N23" s="844"/>
      <c r="O23" s="844"/>
      <c r="P23" s="847"/>
    </row>
    <row r="24" spans="1:47" ht="15.75" x14ac:dyDescent="0.25">
      <c r="A24" s="848"/>
      <c r="B24" s="849"/>
      <c r="C24" s="849"/>
      <c r="D24" s="850"/>
      <c r="E24" s="851" t="s">
        <v>20</v>
      </c>
      <c r="F24" s="851"/>
      <c r="G24" s="851"/>
      <c r="H24" s="851"/>
      <c r="I24" s="851"/>
      <c r="J24" s="851"/>
      <c r="K24" s="851"/>
      <c r="L24" s="851"/>
      <c r="M24" s="849"/>
      <c r="N24" s="849"/>
      <c r="O24" s="849"/>
      <c r="P24" s="852"/>
    </row>
    <row r="25" spans="1:47" ht="12.75" customHeight="1" x14ac:dyDescent="0.2">
      <c r="A25" s="853"/>
      <c r="B25" s="854" t="s">
        <v>21</v>
      </c>
      <c r="C25" s="855"/>
      <c r="D25" s="855"/>
      <c r="E25" s="855"/>
      <c r="F25" s="855"/>
      <c r="G25" s="855"/>
      <c r="H25" s="855"/>
      <c r="I25" s="855"/>
      <c r="J25" s="855"/>
      <c r="K25" s="855"/>
      <c r="L25" s="855"/>
      <c r="M25" s="855"/>
      <c r="N25" s="855"/>
      <c r="O25" s="856"/>
      <c r="P25" s="857"/>
    </row>
    <row r="26" spans="1:47" ht="12.75" customHeight="1" x14ac:dyDescent="0.2">
      <c r="A26" s="858" t="s">
        <v>22</v>
      </c>
      <c r="B26" s="859" t="s">
        <v>23</v>
      </c>
      <c r="C26" s="859"/>
      <c r="D26" s="858" t="s">
        <v>24</v>
      </c>
      <c r="E26" s="858" t="s">
        <v>25</v>
      </c>
      <c r="F26" s="858" t="s">
        <v>22</v>
      </c>
      <c r="G26" s="859" t="s">
        <v>23</v>
      </c>
      <c r="H26" s="859"/>
      <c r="I26" s="858" t="s">
        <v>24</v>
      </c>
      <c r="J26" s="858" t="s">
        <v>25</v>
      </c>
      <c r="K26" s="858" t="s">
        <v>22</v>
      </c>
      <c r="L26" s="859" t="s">
        <v>23</v>
      </c>
      <c r="M26" s="859"/>
      <c r="N26" s="860" t="s">
        <v>24</v>
      </c>
      <c r="O26" s="858" t="s">
        <v>25</v>
      </c>
      <c r="P26" s="861"/>
    </row>
    <row r="27" spans="1:47" ht="12.75" customHeight="1" x14ac:dyDescent="0.2">
      <c r="A27" s="862"/>
      <c r="B27" s="863" t="s">
        <v>26</v>
      </c>
      <c r="C27" s="863" t="s">
        <v>2</v>
      </c>
      <c r="D27" s="862"/>
      <c r="E27" s="862"/>
      <c r="F27" s="862"/>
      <c r="G27" s="863" t="s">
        <v>26</v>
      </c>
      <c r="H27" s="863" t="s">
        <v>2</v>
      </c>
      <c r="I27" s="862"/>
      <c r="J27" s="862"/>
      <c r="K27" s="862"/>
      <c r="L27" s="863" t="s">
        <v>26</v>
      </c>
      <c r="M27" s="863" t="s">
        <v>2</v>
      </c>
      <c r="N27" s="864"/>
      <c r="O27" s="862"/>
      <c r="P27" s="865"/>
      <c r="Q27" s="32" t="s">
        <v>138</v>
      </c>
      <c r="R27" s="31"/>
      <c r="S27" t="s">
        <v>139</v>
      </c>
    </row>
    <row r="28" spans="1:47" ht="12.75" customHeight="1" x14ac:dyDescent="0.2">
      <c r="A28" s="866">
        <v>1</v>
      </c>
      <c r="B28" s="867">
        <v>0</v>
      </c>
      <c r="C28" s="868">
        <v>0.15</v>
      </c>
      <c r="D28" s="869">
        <v>0</v>
      </c>
      <c r="E28" s="870">
        <f t="shared" ref="E28:E59" si="0">D28*(100-2.18)/100</f>
        <v>0</v>
      </c>
      <c r="F28" s="871">
        <v>33</v>
      </c>
      <c r="G28" s="872">
        <v>8</v>
      </c>
      <c r="H28" s="872">
        <v>8.15</v>
      </c>
      <c r="I28" s="869">
        <v>0</v>
      </c>
      <c r="J28" s="870">
        <f t="shared" ref="J28:J59" si="1">I28*(100-2.18)/100</f>
        <v>0</v>
      </c>
      <c r="K28" s="871">
        <v>65</v>
      </c>
      <c r="L28" s="872">
        <v>16</v>
      </c>
      <c r="M28" s="872">
        <v>16.149999999999999</v>
      </c>
      <c r="N28" s="869">
        <v>0</v>
      </c>
      <c r="O28" s="870">
        <f t="shared" ref="O28:O59" si="2">N28*(100-2.18)/100</f>
        <v>0</v>
      </c>
      <c r="P28" s="873"/>
      <c r="Q28" s="4551">
        <v>0</v>
      </c>
      <c r="R28" s="140">
        <v>0.15</v>
      </c>
      <c r="S28" s="24">
        <f>AVERAGE(D28:D31)</f>
        <v>0</v>
      </c>
    </row>
    <row r="29" spans="1:47" ht="12.75" customHeight="1" x14ac:dyDescent="0.2">
      <c r="A29" s="874">
        <v>2</v>
      </c>
      <c r="B29" s="874">
        <v>0.15</v>
      </c>
      <c r="C29" s="875">
        <v>0.3</v>
      </c>
      <c r="D29" s="876">
        <v>0</v>
      </c>
      <c r="E29" s="877">
        <f t="shared" si="0"/>
        <v>0</v>
      </c>
      <c r="F29" s="878">
        <v>34</v>
      </c>
      <c r="G29" s="879">
        <v>8.15</v>
      </c>
      <c r="H29" s="879">
        <v>8.3000000000000007</v>
      </c>
      <c r="I29" s="876">
        <v>0</v>
      </c>
      <c r="J29" s="877">
        <f t="shared" si="1"/>
        <v>0</v>
      </c>
      <c r="K29" s="878">
        <v>66</v>
      </c>
      <c r="L29" s="879">
        <v>16.149999999999999</v>
      </c>
      <c r="M29" s="879">
        <v>16.3</v>
      </c>
      <c r="N29" s="876">
        <v>0</v>
      </c>
      <c r="O29" s="877">
        <f t="shared" si="2"/>
        <v>0</v>
      </c>
      <c r="P29" s="880"/>
      <c r="Q29" s="4794">
        <v>1</v>
      </c>
      <c r="R29" s="155">
        <v>1.1499999999999999</v>
      </c>
      <c r="S29" s="24">
        <f>AVERAGE(D32:D35)</f>
        <v>0</v>
      </c>
    </row>
    <row r="30" spans="1:47" ht="12.75" customHeight="1" x14ac:dyDescent="0.2">
      <c r="A30" s="881">
        <v>3</v>
      </c>
      <c r="B30" s="882">
        <v>0.3</v>
      </c>
      <c r="C30" s="883">
        <v>0.45</v>
      </c>
      <c r="D30" s="884">
        <v>0</v>
      </c>
      <c r="E30" s="885">
        <f t="shared" si="0"/>
        <v>0</v>
      </c>
      <c r="F30" s="886">
        <v>35</v>
      </c>
      <c r="G30" s="887">
        <v>8.3000000000000007</v>
      </c>
      <c r="H30" s="887">
        <v>8.4499999999999993</v>
      </c>
      <c r="I30" s="884">
        <v>0</v>
      </c>
      <c r="J30" s="885">
        <f t="shared" si="1"/>
        <v>0</v>
      </c>
      <c r="K30" s="886">
        <v>67</v>
      </c>
      <c r="L30" s="887">
        <v>16.3</v>
      </c>
      <c r="M30" s="887">
        <v>16.45</v>
      </c>
      <c r="N30" s="884">
        <v>0</v>
      </c>
      <c r="O30" s="885">
        <f t="shared" si="2"/>
        <v>0</v>
      </c>
      <c r="P30" s="888"/>
      <c r="Q30" s="4690">
        <v>2</v>
      </c>
      <c r="R30" s="4793">
        <v>2.15</v>
      </c>
      <c r="S30" s="24">
        <f>AVERAGE(D36:D39)</f>
        <v>0</v>
      </c>
      <c r="V30" s="889"/>
    </row>
    <row r="31" spans="1:47" ht="12.75" customHeight="1" x14ac:dyDescent="0.2">
      <c r="A31" s="890">
        <v>4</v>
      </c>
      <c r="B31" s="890">
        <v>0.45</v>
      </c>
      <c r="C31" s="891">
        <v>1</v>
      </c>
      <c r="D31" s="892">
        <v>0</v>
      </c>
      <c r="E31" s="893">
        <f t="shared" si="0"/>
        <v>0</v>
      </c>
      <c r="F31" s="894">
        <v>36</v>
      </c>
      <c r="G31" s="891">
        <v>8.4499999999999993</v>
      </c>
      <c r="H31" s="891">
        <v>9</v>
      </c>
      <c r="I31" s="892">
        <v>0</v>
      </c>
      <c r="J31" s="893">
        <f t="shared" si="1"/>
        <v>0</v>
      </c>
      <c r="K31" s="894">
        <v>68</v>
      </c>
      <c r="L31" s="891">
        <v>16.45</v>
      </c>
      <c r="M31" s="891">
        <v>17</v>
      </c>
      <c r="N31" s="892">
        <v>0</v>
      </c>
      <c r="O31" s="893">
        <f t="shared" si="2"/>
        <v>0</v>
      </c>
      <c r="P31" s="895"/>
      <c r="Q31" s="4690">
        <v>3</v>
      </c>
      <c r="R31" s="155">
        <v>3.15</v>
      </c>
      <c r="S31" s="24">
        <f>AVERAGE(D40:D43)</f>
        <v>0</v>
      </c>
    </row>
    <row r="32" spans="1:47" ht="12.75" customHeight="1" x14ac:dyDescent="0.2">
      <c r="A32" s="896">
        <v>5</v>
      </c>
      <c r="B32" s="897">
        <v>1</v>
      </c>
      <c r="C32" s="898">
        <v>1.1499999999999999</v>
      </c>
      <c r="D32" s="899">
        <v>0</v>
      </c>
      <c r="E32" s="900">
        <f t="shared" si="0"/>
        <v>0</v>
      </c>
      <c r="F32" s="901">
        <v>37</v>
      </c>
      <c r="G32" s="897">
        <v>9</v>
      </c>
      <c r="H32" s="897">
        <v>9.15</v>
      </c>
      <c r="I32" s="899">
        <v>0</v>
      </c>
      <c r="J32" s="900">
        <f t="shared" si="1"/>
        <v>0</v>
      </c>
      <c r="K32" s="901">
        <v>69</v>
      </c>
      <c r="L32" s="897">
        <v>17</v>
      </c>
      <c r="M32" s="897">
        <v>17.149999999999999</v>
      </c>
      <c r="N32" s="899">
        <v>0</v>
      </c>
      <c r="O32" s="900">
        <f t="shared" si="2"/>
        <v>0</v>
      </c>
      <c r="P32" s="902"/>
      <c r="Q32" s="4690">
        <v>4</v>
      </c>
      <c r="R32" s="155">
        <v>4.1500000000000004</v>
      </c>
      <c r="S32" s="24">
        <f>AVERAGE(D44:D47)</f>
        <v>0</v>
      </c>
      <c r="AQ32" s="899"/>
    </row>
    <row r="33" spans="1:19" ht="12.75" customHeight="1" x14ac:dyDescent="0.2">
      <c r="A33" s="903">
        <v>6</v>
      </c>
      <c r="B33" s="904">
        <v>1.1499999999999999</v>
      </c>
      <c r="C33" s="905">
        <v>1.3</v>
      </c>
      <c r="D33" s="906">
        <v>0</v>
      </c>
      <c r="E33" s="907">
        <f t="shared" si="0"/>
        <v>0</v>
      </c>
      <c r="F33" s="908">
        <v>38</v>
      </c>
      <c r="G33" s="905">
        <v>9.15</v>
      </c>
      <c r="H33" s="905">
        <v>9.3000000000000007</v>
      </c>
      <c r="I33" s="906">
        <v>0</v>
      </c>
      <c r="J33" s="907">
        <f t="shared" si="1"/>
        <v>0</v>
      </c>
      <c r="K33" s="908">
        <v>70</v>
      </c>
      <c r="L33" s="905">
        <v>17.149999999999999</v>
      </c>
      <c r="M33" s="905">
        <v>17.3</v>
      </c>
      <c r="N33" s="906">
        <v>0</v>
      </c>
      <c r="O33" s="907">
        <f t="shared" si="2"/>
        <v>0</v>
      </c>
      <c r="P33" s="909"/>
      <c r="Q33" s="4794">
        <v>5</v>
      </c>
      <c r="R33" s="155">
        <v>5.15</v>
      </c>
      <c r="S33" s="24">
        <f>AVERAGE(D48:D51)</f>
        <v>0</v>
      </c>
    </row>
    <row r="34" spans="1:19" x14ac:dyDescent="0.2">
      <c r="A34" s="910">
        <v>7</v>
      </c>
      <c r="B34" s="911">
        <v>1.3</v>
      </c>
      <c r="C34" s="912">
        <v>1.45</v>
      </c>
      <c r="D34" s="913">
        <v>0</v>
      </c>
      <c r="E34" s="914">
        <f t="shared" si="0"/>
        <v>0</v>
      </c>
      <c r="F34" s="915">
        <v>39</v>
      </c>
      <c r="G34" s="916">
        <v>9.3000000000000007</v>
      </c>
      <c r="H34" s="916">
        <v>9.4499999999999993</v>
      </c>
      <c r="I34" s="913">
        <v>0</v>
      </c>
      <c r="J34" s="914">
        <f t="shared" si="1"/>
        <v>0</v>
      </c>
      <c r="K34" s="915">
        <v>71</v>
      </c>
      <c r="L34" s="916">
        <v>17.3</v>
      </c>
      <c r="M34" s="916">
        <v>17.45</v>
      </c>
      <c r="N34" s="913">
        <v>0</v>
      </c>
      <c r="O34" s="914">
        <f t="shared" si="2"/>
        <v>0</v>
      </c>
      <c r="P34" s="917"/>
      <c r="Q34" s="4798">
        <v>6</v>
      </c>
      <c r="R34" s="155">
        <v>6.15</v>
      </c>
      <c r="S34" s="24">
        <f>AVERAGE(D52:D55)</f>
        <v>0</v>
      </c>
    </row>
    <row r="35" spans="1:19" x14ac:dyDescent="0.2">
      <c r="A35" s="918">
        <v>8</v>
      </c>
      <c r="B35" s="918">
        <v>1.45</v>
      </c>
      <c r="C35" s="919">
        <v>2</v>
      </c>
      <c r="D35" s="920">
        <v>0</v>
      </c>
      <c r="E35" s="921">
        <f t="shared" si="0"/>
        <v>0</v>
      </c>
      <c r="F35" s="922">
        <v>40</v>
      </c>
      <c r="G35" s="919">
        <v>9.4499999999999993</v>
      </c>
      <c r="H35" s="919">
        <v>10</v>
      </c>
      <c r="I35" s="920">
        <v>0</v>
      </c>
      <c r="J35" s="921">
        <f t="shared" si="1"/>
        <v>0</v>
      </c>
      <c r="K35" s="922">
        <v>72</v>
      </c>
      <c r="L35" s="923">
        <v>17.45</v>
      </c>
      <c r="M35" s="919">
        <v>18</v>
      </c>
      <c r="N35" s="920">
        <v>0</v>
      </c>
      <c r="O35" s="921">
        <f t="shared" si="2"/>
        <v>0</v>
      </c>
      <c r="P35" s="924"/>
      <c r="Q35" s="4794">
        <v>7</v>
      </c>
      <c r="R35" s="155">
        <v>7.15</v>
      </c>
      <c r="S35" s="24">
        <f>AVERAGE(D56:D59)</f>
        <v>0</v>
      </c>
    </row>
    <row r="36" spans="1:19" x14ac:dyDescent="0.2">
      <c r="A36" s="925">
        <v>9</v>
      </c>
      <c r="B36" s="926">
        <v>2</v>
      </c>
      <c r="C36" s="927">
        <v>2.15</v>
      </c>
      <c r="D36" s="928">
        <v>0</v>
      </c>
      <c r="E36" s="929">
        <f t="shared" si="0"/>
        <v>0</v>
      </c>
      <c r="F36" s="930">
        <v>41</v>
      </c>
      <c r="G36" s="931">
        <v>10</v>
      </c>
      <c r="H36" s="932">
        <v>10.15</v>
      </c>
      <c r="I36" s="928">
        <v>0</v>
      </c>
      <c r="J36" s="929">
        <f t="shared" si="1"/>
        <v>0</v>
      </c>
      <c r="K36" s="930">
        <v>73</v>
      </c>
      <c r="L36" s="932">
        <v>18</v>
      </c>
      <c r="M36" s="931">
        <v>18.149999999999999</v>
      </c>
      <c r="N36" s="928">
        <v>0</v>
      </c>
      <c r="O36" s="929">
        <f t="shared" si="2"/>
        <v>0</v>
      </c>
      <c r="P36" s="933"/>
      <c r="Q36" s="4798">
        <v>8</v>
      </c>
      <c r="R36" s="4798">
        <v>8.15</v>
      </c>
      <c r="S36" s="24">
        <f>AVERAGE(I28:I31)</f>
        <v>0</v>
      </c>
    </row>
    <row r="37" spans="1:19" x14ac:dyDescent="0.2">
      <c r="A37" s="934">
        <v>10</v>
      </c>
      <c r="B37" s="934">
        <v>2.15</v>
      </c>
      <c r="C37" s="935">
        <v>2.2999999999999998</v>
      </c>
      <c r="D37" s="936">
        <v>0</v>
      </c>
      <c r="E37" s="937">
        <f t="shared" si="0"/>
        <v>0</v>
      </c>
      <c r="F37" s="938">
        <v>42</v>
      </c>
      <c r="G37" s="935">
        <v>10.15</v>
      </c>
      <c r="H37" s="939">
        <v>10.3</v>
      </c>
      <c r="I37" s="936">
        <v>0</v>
      </c>
      <c r="J37" s="937">
        <f t="shared" si="1"/>
        <v>0</v>
      </c>
      <c r="K37" s="938">
        <v>74</v>
      </c>
      <c r="L37" s="939">
        <v>18.149999999999999</v>
      </c>
      <c r="M37" s="935">
        <v>18.3</v>
      </c>
      <c r="N37" s="936">
        <v>0</v>
      </c>
      <c r="O37" s="937">
        <f t="shared" si="2"/>
        <v>0</v>
      </c>
      <c r="P37" s="940"/>
      <c r="Q37" s="4794">
        <v>9</v>
      </c>
      <c r="R37" s="4794">
        <v>9.15</v>
      </c>
      <c r="S37" s="24">
        <f>AVERAGE(I32:I35)</f>
        <v>0</v>
      </c>
    </row>
    <row r="38" spans="1:19" x14ac:dyDescent="0.2">
      <c r="A38" s="941">
        <v>11</v>
      </c>
      <c r="B38" s="942">
        <v>2.2999999999999998</v>
      </c>
      <c r="C38" s="943">
        <v>2.4500000000000002</v>
      </c>
      <c r="D38" s="944">
        <v>0</v>
      </c>
      <c r="E38" s="945">
        <f t="shared" si="0"/>
        <v>0</v>
      </c>
      <c r="F38" s="946">
        <v>43</v>
      </c>
      <c r="G38" s="947">
        <v>10.3</v>
      </c>
      <c r="H38" s="948">
        <v>10.45</v>
      </c>
      <c r="I38" s="944">
        <v>0</v>
      </c>
      <c r="J38" s="945">
        <f t="shared" si="1"/>
        <v>0</v>
      </c>
      <c r="K38" s="946">
        <v>75</v>
      </c>
      <c r="L38" s="948">
        <v>18.3</v>
      </c>
      <c r="M38" s="947">
        <v>18.45</v>
      </c>
      <c r="N38" s="944">
        <v>0</v>
      </c>
      <c r="O38" s="945">
        <f t="shared" si="2"/>
        <v>0</v>
      </c>
      <c r="P38" s="949"/>
      <c r="Q38" s="4798">
        <v>10</v>
      </c>
      <c r="R38" s="4794">
        <v>10.15</v>
      </c>
      <c r="S38" s="24">
        <f>AVERAGE(I36:I39)</f>
        <v>0</v>
      </c>
    </row>
    <row r="39" spans="1:19" x14ac:dyDescent="0.2">
      <c r="A39" s="950">
        <v>12</v>
      </c>
      <c r="B39" s="950">
        <v>2.4500000000000002</v>
      </c>
      <c r="C39" s="951">
        <v>3</v>
      </c>
      <c r="D39" s="952">
        <v>0</v>
      </c>
      <c r="E39" s="953">
        <f t="shared" si="0"/>
        <v>0</v>
      </c>
      <c r="F39" s="954">
        <v>44</v>
      </c>
      <c r="G39" s="951">
        <v>10.45</v>
      </c>
      <c r="H39" s="955">
        <v>11</v>
      </c>
      <c r="I39" s="952">
        <v>0</v>
      </c>
      <c r="J39" s="953">
        <f t="shared" si="1"/>
        <v>0</v>
      </c>
      <c r="K39" s="954">
        <v>76</v>
      </c>
      <c r="L39" s="955">
        <v>18.45</v>
      </c>
      <c r="M39" s="951">
        <v>19</v>
      </c>
      <c r="N39" s="952">
        <v>0</v>
      </c>
      <c r="O39" s="953">
        <f t="shared" si="2"/>
        <v>0</v>
      </c>
      <c r="P39" s="956"/>
      <c r="Q39" s="4794">
        <v>11</v>
      </c>
      <c r="R39" s="4794">
        <v>11.15</v>
      </c>
      <c r="S39" s="24">
        <f>AVERAGE(I40:I43)</f>
        <v>0</v>
      </c>
    </row>
    <row r="40" spans="1:19" x14ac:dyDescent="0.2">
      <c r="A40" s="957">
        <v>13</v>
      </c>
      <c r="B40" s="958">
        <v>3</v>
      </c>
      <c r="C40" s="959">
        <v>3.15</v>
      </c>
      <c r="D40" s="960">
        <v>0</v>
      </c>
      <c r="E40" s="961">
        <f t="shared" si="0"/>
        <v>0</v>
      </c>
      <c r="F40" s="962">
        <v>45</v>
      </c>
      <c r="G40" s="963">
        <v>11</v>
      </c>
      <c r="H40" s="964">
        <v>11.15</v>
      </c>
      <c r="I40" s="960">
        <v>0</v>
      </c>
      <c r="J40" s="961">
        <f t="shared" si="1"/>
        <v>0</v>
      </c>
      <c r="K40" s="962">
        <v>77</v>
      </c>
      <c r="L40" s="964">
        <v>19</v>
      </c>
      <c r="M40" s="963">
        <v>19.149999999999999</v>
      </c>
      <c r="N40" s="960">
        <v>0</v>
      </c>
      <c r="O40" s="961">
        <f t="shared" si="2"/>
        <v>0</v>
      </c>
      <c r="P40" s="965"/>
      <c r="Q40" s="4798">
        <v>12</v>
      </c>
      <c r="R40" s="4794">
        <v>12.15</v>
      </c>
      <c r="S40" s="24">
        <f>AVERAGE(I44:I47)</f>
        <v>0</v>
      </c>
    </row>
    <row r="41" spans="1:19" x14ac:dyDescent="0.2">
      <c r="A41" s="966">
        <v>14</v>
      </c>
      <c r="B41" s="966">
        <v>3.15</v>
      </c>
      <c r="C41" s="967">
        <v>3.3</v>
      </c>
      <c r="D41" s="968">
        <v>0</v>
      </c>
      <c r="E41" s="969">
        <f t="shared" si="0"/>
        <v>0</v>
      </c>
      <c r="F41" s="970">
        <v>46</v>
      </c>
      <c r="G41" s="971">
        <v>11.15</v>
      </c>
      <c r="H41" s="967">
        <v>11.3</v>
      </c>
      <c r="I41" s="968">
        <v>0</v>
      </c>
      <c r="J41" s="969">
        <f t="shared" si="1"/>
        <v>0</v>
      </c>
      <c r="K41" s="970">
        <v>78</v>
      </c>
      <c r="L41" s="967">
        <v>19.149999999999999</v>
      </c>
      <c r="M41" s="971">
        <v>19.3</v>
      </c>
      <c r="N41" s="968">
        <v>0</v>
      </c>
      <c r="O41" s="969">
        <f t="shared" si="2"/>
        <v>0</v>
      </c>
      <c r="P41" s="972"/>
      <c r="Q41" s="4794">
        <v>13</v>
      </c>
      <c r="R41" s="4794">
        <v>13.15</v>
      </c>
      <c r="S41" s="24">
        <f>AVERAGE(I48:I51)</f>
        <v>0</v>
      </c>
    </row>
    <row r="42" spans="1:19" x14ac:dyDescent="0.2">
      <c r="A42" s="973">
        <v>15</v>
      </c>
      <c r="B42" s="974">
        <v>3.3</v>
      </c>
      <c r="C42" s="975">
        <v>3.45</v>
      </c>
      <c r="D42" s="976">
        <v>0</v>
      </c>
      <c r="E42" s="977">
        <f t="shared" si="0"/>
        <v>0</v>
      </c>
      <c r="F42" s="978">
        <v>47</v>
      </c>
      <c r="G42" s="979">
        <v>11.3</v>
      </c>
      <c r="H42" s="980">
        <v>11.45</v>
      </c>
      <c r="I42" s="976">
        <v>0</v>
      </c>
      <c r="J42" s="977">
        <f t="shared" si="1"/>
        <v>0</v>
      </c>
      <c r="K42" s="978">
        <v>79</v>
      </c>
      <c r="L42" s="980">
        <v>19.3</v>
      </c>
      <c r="M42" s="979">
        <v>19.45</v>
      </c>
      <c r="N42" s="976">
        <v>0</v>
      </c>
      <c r="O42" s="977">
        <f t="shared" si="2"/>
        <v>0</v>
      </c>
      <c r="P42" s="981"/>
      <c r="Q42" s="4798">
        <v>14</v>
      </c>
      <c r="R42" s="4794">
        <v>14.15</v>
      </c>
      <c r="S42" s="24">
        <f>AVERAGE(I52:I55)</f>
        <v>0</v>
      </c>
    </row>
    <row r="43" spans="1:19" x14ac:dyDescent="0.2">
      <c r="A43" s="982">
        <v>16</v>
      </c>
      <c r="B43" s="982">
        <v>3.45</v>
      </c>
      <c r="C43" s="983">
        <v>4</v>
      </c>
      <c r="D43" s="984">
        <v>0</v>
      </c>
      <c r="E43" s="985">
        <f t="shared" si="0"/>
        <v>0</v>
      </c>
      <c r="F43" s="986">
        <v>48</v>
      </c>
      <c r="G43" s="987">
        <v>11.45</v>
      </c>
      <c r="H43" s="983">
        <v>12</v>
      </c>
      <c r="I43" s="984">
        <v>0</v>
      </c>
      <c r="J43" s="985">
        <f t="shared" si="1"/>
        <v>0</v>
      </c>
      <c r="K43" s="986">
        <v>80</v>
      </c>
      <c r="L43" s="983">
        <v>19.45</v>
      </c>
      <c r="M43" s="983">
        <v>20</v>
      </c>
      <c r="N43" s="984">
        <v>0</v>
      </c>
      <c r="O43" s="985">
        <f t="shared" si="2"/>
        <v>0</v>
      </c>
      <c r="P43" s="988"/>
      <c r="Q43" s="4794">
        <v>15</v>
      </c>
      <c r="R43" s="4794">
        <v>15.15</v>
      </c>
      <c r="S43" s="24">
        <f>AVERAGE(I56:I59)</f>
        <v>0</v>
      </c>
    </row>
    <row r="44" spans="1:19" x14ac:dyDescent="0.2">
      <c r="A44" s="989">
        <v>17</v>
      </c>
      <c r="B44" s="990">
        <v>4</v>
      </c>
      <c r="C44" s="991">
        <v>4.1500000000000004</v>
      </c>
      <c r="D44" s="992">
        <v>0</v>
      </c>
      <c r="E44" s="993">
        <f t="shared" si="0"/>
        <v>0</v>
      </c>
      <c r="F44" s="994">
        <v>49</v>
      </c>
      <c r="G44" s="995">
        <v>12</v>
      </c>
      <c r="H44" s="996">
        <v>12.15</v>
      </c>
      <c r="I44" s="992">
        <v>0</v>
      </c>
      <c r="J44" s="993">
        <f t="shared" si="1"/>
        <v>0</v>
      </c>
      <c r="K44" s="994">
        <v>81</v>
      </c>
      <c r="L44" s="996">
        <v>20</v>
      </c>
      <c r="M44" s="995">
        <v>20.149999999999999</v>
      </c>
      <c r="N44" s="992">
        <v>0</v>
      </c>
      <c r="O44" s="993">
        <f t="shared" si="2"/>
        <v>0</v>
      </c>
      <c r="P44" s="997"/>
      <c r="Q44" s="4798">
        <v>16</v>
      </c>
      <c r="R44" s="4798">
        <v>16.149999999999999</v>
      </c>
      <c r="S44" s="24">
        <f>AVERAGE(N28:N31)</f>
        <v>0</v>
      </c>
    </row>
    <row r="45" spans="1:19" x14ac:dyDescent="0.2">
      <c r="A45" s="998">
        <v>18</v>
      </c>
      <c r="B45" s="998">
        <v>4.1500000000000004</v>
      </c>
      <c r="C45" s="999">
        <v>4.3</v>
      </c>
      <c r="D45" s="1000">
        <v>0</v>
      </c>
      <c r="E45" s="1001">
        <f t="shared" si="0"/>
        <v>0</v>
      </c>
      <c r="F45" s="1002">
        <v>50</v>
      </c>
      <c r="G45" s="1003">
        <v>12.15</v>
      </c>
      <c r="H45" s="999">
        <v>12.3</v>
      </c>
      <c r="I45" s="1000">
        <v>0</v>
      </c>
      <c r="J45" s="1001">
        <f t="shared" si="1"/>
        <v>0</v>
      </c>
      <c r="K45" s="1002">
        <v>82</v>
      </c>
      <c r="L45" s="999">
        <v>20.149999999999999</v>
      </c>
      <c r="M45" s="1003">
        <v>20.3</v>
      </c>
      <c r="N45" s="1000">
        <v>0</v>
      </c>
      <c r="O45" s="1001">
        <f t="shared" si="2"/>
        <v>0</v>
      </c>
      <c r="P45" s="1004"/>
      <c r="Q45" s="4794">
        <v>17</v>
      </c>
      <c r="R45" s="4794">
        <v>17.149999999999999</v>
      </c>
      <c r="S45" s="24">
        <f>AVERAGE(N32:N35)</f>
        <v>0</v>
      </c>
    </row>
    <row r="46" spans="1:19" x14ac:dyDescent="0.2">
      <c r="A46" s="1005">
        <v>19</v>
      </c>
      <c r="B46" s="1006">
        <v>4.3</v>
      </c>
      <c r="C46" s="1007">
        <v>4.45</v>
      </c>
      <c r="D46" s="1008">
        <v>0</v>
      </c>
      <c r="E46" s="1009">
        <f t="shared" si="0"/>
        <v>0</v>
      </c>
      <c r="F46" s="1010">
        <v>51</v>
      </c>
      <c r="G46" s="1011">
        <v>12.3</v>
      </c>
      <c r="H46" s="1012">
        <v>12.45</v>
      </c>
      <c r="I46" s="1008">
        <v>0</v>
      </c>
      <c r="J46" s="1009">
        <f t="shared" si="1"/>
        <v>0</v>
      </c>
      <c r="K46" s="1010">
        <v>83</v>
      </c>
      <c r="L46" s="1012">
        <v>20.3</v>
      </c>
      <c r="M46" s="1011">
        <v>20.45</v>
      </c>
      <c r="N46" s="1008">
        <v>0</v>
      </c>
      <c r="O46" s="1009">
        <f t="shared" si="2"/>
        <v>0</v>
      </c>
      <c r="P46" s="1013"/>
      <c r="Q46" s="4794">
        <v>18</v>
      </c>
      <c r="R46" s="4798">
        <v>18.149999999999999</v>
      </c>
      <c r="S46" s="24">
        <f>AVERAGE(N36:N39)</f>
        <v>0</v>
      </c>
    </row>
    <row r="47" spans="1:19" x14ac:dyDescent="0.2">
      <c r="A47" s="1014">
        <v>20</v>
      </c>
      <c r="B47" s="1014">
        <v>4.45</v>
      </c>
      <c r="C47" s="1015">
        <v>5</v>
      </c>
      <c r="D47" s="1016">
        <v>0</v>
      </c>
      <c r="E47" s="1017">
        <f t="shared" si="0"/>
        <v>0</v>
      </c>
      <c r="F47" s="1018">
        <v>52</v>
      </c>
      <c r="G47" s="1019">
        <v>12.45</v>
      </c>
      <c r="H47" s="1015">
        <v>13</v>
      </c>
      <c r="I47" s="1016">
        <v>0</v>
      </c>
      <c r="J47" s="1017">
        <f t="shared" si="1"/>
        <v>0</v>
      </c>
      <c r="K47" s="1018">
        <v>84</v>
      </c>
      <c r="L47" s="1015">
        <v>20.45</v>
      </c>
      <c r="M47" s="1019">
        <v>21</v>
      </c>
      <c r="N47" s="1016">
        <v>0</v>
      </c>
      <c r="O47" s="1017">
        <f t="shared" si="2"/>
        <v>0</v>
      </c>
      <c r="P47" s="1020"/>
      <c r="Q47" s="4794">
        <v>19</v>
      </c>
      <c r="R47" s="4794">
        <v>19.149999999999999</v>
      </c>
      <c r="S47" s="24">
        <f>AVERAGE(N40:N43)</f>
        <v>0</v>
      </c>
    </row>
    <row r="48" spans="1:19" x14ac:dyDescent="0.2">
      <c r="A48" s="1021">
        <v>21</v>
      </c>
      <c r="B48" s="1022">
        <v>5</v>
      </c>
      <c r="C48" s="1023">
        <v>5.15</v>
      </c>
      <c r="D48" s="1024">
        <v>0</v>
      </c>
      <c r="E48" s="1025">
        <f t="shared" si="0"/>
        <v>0</v>
      </c>
      <c r="F48" s="1026">
        <v>53</v>
      </c>
      <c r="G48" s="1022">
        <v>13</v>
      </c>
      <c r="H48" s="1027">
        <v>13.15</v>
      </c>
      <c r="I48" s="1024">
        <v>0</v>
      </c>
      <c r="J48" s="1025">
        <f t="shared" si="1"/>
        <v>0</v>
      </c>
      <c r="K48" s="1026">
        <v>85</v>
      </c>
      <c r="L48" s="1027">
        <v>21</v>
      </c>
      <c r="M48" s="1022">
        <v>21.15</v>
      </c>
      <c r="N48" s="1024">
        <v>0</v>
      </c>
      <c r="O48" s="1025">
        <f t="shared" si="2"/>
        <v>0</v>
      </c>
      <c r="P48" s="1028"/>
      <c r="Q48" s="4794">
        <v>20</v>
      </c>
      <c r="R48" s="4798">
        <v>20.149999999999999</v>
      </c>
      <c r="S48" s="24">
        <f>AVERAGE(N44:N47)</f>
        <v>0</v>
      </c>
    </row>
    <row r="49" spans="1:19" x14ac:dyDescent="0.2">
      <c r="A49" s="1029">
        <v>22</v>
      </c>
      <c r="B49" s="1030">
        <v>5.15</v>
      </c>
      <c r="C49" s="1031">
        <v>5.3</v>
      </c>
      <c r="D49" s="1032">
        <v>0</v>
      </c>
      <c r="E49" s="1033">
        <f t="shared" si="0"/>
        <v>0</v>
      </c>
      <c r="F49" s="1034">
        <v>54</v>
      </c>
      <c r="G49" s="1035">
        <v>13.15</v>
      </c>
      <c r="H49" s="1031">
        <v>13.3</v>
      </c>
      <c r="I49" s="1032">
        <v>0</v>
      </c>
      <c r="J49" s="1033">
        <f t="shared" si="1"/>
        <v>0</v>
      </c>
      <c r="K49" s="1034">
        <v>86</v>
      </c>
      <c r="L49" s="1031">
        <v>21.15</v>
      </c>
      <c r="M49" s="1035">
        <v>21.3</v>
      </c>
      <c r="N49" s="1032">
        <v>0</v>
      </c>
      <c r="O49" s="1033">
        <f t="shared" si="2"/>
        <v>0</v>
      </c>
      <c r="P49" s="1036"/>
      <c r="Q49" s="4794">
        <v>21</v>
      </c>
      <c r="R49" s="4794">
        <v>21.15</v>
      </c>
      <c r="S49" s="24">
        <f>AVERAGE(N48:N51)</f>
        <v>0</v>
      </c>
    </row>
    <row r="50" spans="1:19" x14ac:dyDescent="0.2">
      <c r="A50" s="1037">
        <v>23</v>
      </c>
      <c r="B50" s="1038">
        <v>5.3</v>
      </c>
      <c r="C50" s="1039">
        <v>5.45</v>
      </c>
      <c r="D50" s="1040">
        <v>0</v>
      </c>
      <c r="E50" s="1041">
        <f t="shared" si="0"/>
        <v>0</v>
      </c>
      <c r="F50" s="1042">
        <v>55</v>
      </c>
      <c r="G50" s="1038">
        <v>13.3</v>
      </c>
      <c r="H50" s="1043">
        <v>13.45</v>
      </c>
      <c r="I50" s="1040">
        <v>0</v>
      </c>
      <c r="J50" s="1041">
        <f t="shared" si="1"/>
        <v>0</v>
      </c>
      <c r="K50" s="1042">
        <v>87</v>
      </c>
      <c r="L50" s="1043">
        <v>21.3</v>
      </c>
      <c r="M50" s="1038">
        <v>21.45</v>
      </c>
      <c r="N50" s="1040">
        <v>0</v>
      </c>
      <c r="O50" s="1041">
        <f t="shared" si="2"/>
        <v>0</v>
      </c>
      <c r="P50" s="1044"/>
      <c r="Q50" s="4794">
        <v>22</v>
      </c>
      <c r="R50" s="4798">
        <v>22.15</v>
      </c>
      <c r="S50" s="24">
        <f>AVERAGE(N52:N55)</f>
        <v>0</v>
      </c>
    </row>
    <row r="51" spans="1:19" x14ac:dyDescent="0.2">
      <c r="A51" s="1045">
        <v>24</v>
      </c>
      <c r="B51" s="1046">
        <v>5.45</v>
      </c>
      <c r="C51" s="1047">
        <v>6</v>
      </c>
      <c r="D51" s="1048">
        <v>0</v>
      </c>
      <c r="E51" s="1049">
        <f t="shared" si="0"/>
        <v>0</v>
      </c>
      <c r="F51" s="1050">
        <v>56</v>
      </c>
      <c r="G51" s="1051">
        <v>13.45</v>
      </c>
      <c r="H51" s="1047">
        <v>14</v>
      </c>
      <c r="I51" s="1048">
        <v>0</v>
      </c>
      <c r="J51" s="1049">
        <f t="shared" si="1"/>
        <v>0</v>
      </c>
      <c r="K51" s="1050">
        <v>88</v>
      </c>
      <c r="L51" s="1047">
        <v>21.45</v>
      </c>
      <c r="M51" s="1051">
        <v>22</v>
      </c>
      <c r="N51" s="1048">
        <v>0</v>
      </c>
      <c r="O51" s="1049">
        <f t="shared" si="2"/>
        <v>0</v>
      </c>
      <c r="P51" s="1052"/>
      <c r="Q51" s="4794">
        <v>23</v>
      </c>
      <c r="R51" s="4794">
        <v>23.15</v>
      </c>
      <c r="S51" s="24">
        <f>AVERAGE(N56:N59)</f>
        <v>0</v>
      </c>
    </row>
    <row r="52" spans="1:19" x14ac:dyDescent="0.2">
      <c r="A52" s="1053">
        <v>25</v>
      </c>
      <c r="B52" s="1054">
        <v>6</v>
      </c>
      <c r="C52" s="1055">
        <v>6.15</v>
      </c>
      <c r="D52" s="1056">
        <v>0</v>
      </c>
      <c r="E52" s="1057">
        <f t="shared" si="0"/>
        <v>0</v>
      </c>
      <c r="F52" s="1058">
        <v>57</v>
      </c>
      <c r="G52" s="1054">
        <v>14</v>
      </c>
      <c r="H52" s="1059">
        <v>14.15</v>
      </c>
      <c r="I52" s="1056">
        <v>0</v>
      </c>
      <c r="J52" s="1057">
        <f t="shared" si="1"/>
        <v>0</v>
      </c>
      <c r="K52" s="1058">
        <v>89</v>
      </c>
      <c r="L52" s="1059">
        <v>22</v>
      </c>
      <c r="M52" s="1054">
        <v>22.15</v>
      </c>
      <c r="N52" s="1056">
        <v>0</v>
      </c>
      <c r="O52" s="1057">
        <f t="shared" si="2"/>
        <v>0</v>
      </c>
      <c r="P52" s="1060"/>
      <c r="Q52" t="s">
        <v>140</v>
      </c>
      <c r="S52" s="24">
        <f>AVERAGE(S28:S51)</f>
        <v>0</v>
      </c>
    </row>
    <row r="53" spans="1:19" x14ac:dyDescent="0.2">
      <c r="A53" s="1061">
        <v>26</v>
      </c>
      <c r="B53" s="1062">
        <v>6.15</v>
      </c>
      <c r="C53" s="1063">
        <v>6.3</v>
      </c>
      <c r="D53" s="1064">
        <v>0</v>
      </c>
      <c r="E53" s="1065">
        <f t="shared" si="0"/>
        <v>0</v>
      </c>
      <c r="F53" s="1066">
        <v>58</v>
      </c>
      <c r="G53" s="1067">
        <v>14.15</v>
      </c>
      <c r="H53" s="1063">
        <v>14.3</v>
      </c>
      <c r="I53" s="1064">
        <v>0</v>
      </c>
      <c r="J53" s="1065">
        <f t="shared" si="1"/>
        <v>0</v>
      </c>
      <c r="K53" s="1066">
        <v>90</v>
      </c>
      <c r="L53" s="1063">
        <v>22.15</v>
      </c>
      <c r="M53" s="1067">
        <v>22.3</v>
      </c>
      <c r="N53" s="1064">
        <v>0</v>
      </c>
      <c r="O53" s="1065">
        <f t="shared" si="2"/>
        <v>0</v>
      </c>
      <c r="P53" s="1068"/>
    </row>
    <row r="54" spans="1:19" x14ac:dyDescent="0.2">
      <c r="A54" s="1069">
        <v>27</v>
      </c>
      <c r="B54" s="1070">
        <v>6.3</v>
      </c>
      <c r="C54" s="1071">
        <v>6.45</v>
      </c>
      <c r="D54" s="1072">
        <v>0</v>
      </c>
      <c r="E54" s="1073">
        <f t="shared" si="0"/>
        <v>0</v>
      </c>
      <c r="F54" s="1074">
        <v>59</v>
      </c>
      <c r="G54" s="1070">
        <v>14.3</v>
      </c>
      <c r="H54" s="1075">
        <v>14.45</v>
      </c>
      <c r="I54" s="1072">
        <v>0</v>
      </c>
      <c r="J54" s="1073">
        <f t="shared" si="1"/>
        <v>0</v>
      </c>
      <c r="K54" s="1074">
        <v>91</v>
      </c>
      <c r="L54" s="1075">
        <v>22.3</v>
      </c>
      <c r="M54" s="1070">
        <v>22.45</v>
      </c>
      <c r="N54" s="1072">
        <v>0</v>
      </c>
      <c r="O54" s="1073">
        <f t="shared" si="2"/>
        <v>0</v>
      </c>
      <c r="P54" s="1076"/>
    </row>
    <row r="55" spans="1:19" x14ac:dyDescent="0.2">
      <c r="A55" s="1077">
        <v>28</v>
      </c>
      <c r="B55" s="1078">
        <v>6.45</v>
      </c>
      <c r="C55" s="1079">
        <v>7</v>
      </c>
      <c r="D55" s="1080">
        <v>0</v>
      </c>
      <c r="E55" s="1081">
        <f t="shared" si="0"/>
        <v>0</v>
      </c>
      <c r="F55" s="1082">
        <v>60</v>
      </c>
      <c r="G55" s="1083">
        <v>14.45</v>
      </c>
      <c r="H55" s="1083">
        <v>15</v>
      </c>
      <c r="I55" s="1080">
        <v>0</v>
      </c>
      <c r="J55" s="1081">
        <f t="shared" si="1"/>
        <v>0</v>
      </c>
      <c r="K55" s="1082">
        <v>92</v>
      </c>
      <c r="L55" s="1079">
        <v>22.45</v>
      </c>
      <c r="M55" s="1083">
        <v>23</v>
      </c>
      <c r="N55" s="1080">
        <v>0</v>
      </c>
      <c r="O55" s="1081">
        <f t="shared" si="2"/>
        <v>0</v>
      </c>
      <c r="P55" s="1084"/>
    </row>
    <row r="56" spans="1:19" x14ac:dyDescent="0.2">
      <c r="A56" s="1085">
        <v>29</v>
      </c>
      <c r="B56" s="1086">
        <v>7</v>
      </c>
      <c r="C56" s="1087">
        <v>7.15</v>
      </c>
      <c r="D56" s="1088">
        <v>0</v>
      </c>
      <c r="E56" s="1089">
        <f t="shared" si="0"/>
        <v>0</v>
      </c>
      <c r="F56" s="1090">
        <v>61</v>
      </c>
      <c r="G56" s="1086">
        <v>15</v>
      </c>
      <c r="H56" s="1086">
        <v>15.15</v>
      </c>
      <c r="I56" s="1088">
        <v>0</v>
      </c>
      <c r="J56" s="1089">
        <f t="shared" si="1"/>
        <v>0</v>
      </c>
      <c r="K56" s="1090">
        <v>93</v>
      </c>
      <c r="L56" s="1091">
        <v>23</v>
      </c>
      <c r="M56" s="1086">
        <v>23.15</v>
      </c>
      <c r="N56" s="1088">
        <v>0</v>
      </c>
      <c r="O56" s="1089">
        <f t="shared" si="2"/>
        <v>0</v>
      </c>
      <c r="P56" s="1092"/>
    </row>
    <row r="57" spans="1:19" x14ac:dyDescent="0.2">
      <c r="A57" s="1093">
        <v>30</v>
      </c>
      <c r="B57" s="1094">
        <v>7.15</v>
      </c>
      <c r="C57" s="1095">
        <v>7.3</v>
      </c>
      <c r="D57" s="1096">
        <v>0</v>
      </c>
      <c r="E57" s="1097">
        <f t="shared" si="0"/>
        <v>0</v>
      </c>
      <c r="F57" s="1098">
        <v>62</v>
      </c>
      <c r="G57" s="1099">
        <v>15.15</v>
      </c>
      <c r="H57" s="1099">
        <v>15.3</v>
      </c>
      <c r="I57" s="1096">
        <v>0</v>
      </c>
      <c r="J57" s="1097">
        <f t="shared" si="1"/>
        <v>0</v>
      </c>
      <c r="K57" s="1098">
        <v>94</v>
      </c>
      <c r="L57" s="1099">
        <v>23.15</v>
      </c>
      <c r="M57" s="1099">
        <v>23.3</v>
      </c>
      <c r="N57" s="1096">
        <v>0</v>
      </c>
      <c r="O57" s="1097">
        <f t="shared" si="2"/>
        <v>0</v>
      </c>
      <c r="P57" s="1100"/>
    </row>
    <row r="58" spans="1:19" x14ac:dyDescent="0.2">
      <c r="A58" s="1101">
        <v>31</v>
      </c>
      <c r="B58" s="1102">
        <v>7.3</v>
      </c>
      <c r="C58" s="1103">
        <v>7.45</v>
      </c>
      <c r="D58" s="1104">
        <v>0</v>
      </c>
      <c r="E58" s="1105">
        <f t="shared" si="0"/>
        <v>0</v>
      </c>
      <c r="F58" s="1106">
        <v>63</v>
      </c>
      <c r="G58" s="1102">
        <v>15.3</v>
      </c>
      <c r="H58" s="1102">
        <v>15.45</v>
      </c>
      <c r="I58" s="1104">
        <v>0</v>
      </c>
      <c r="J58" s="1105">
        <f t="shared" si="1"/>
        <v>0</v>
      </c>
      <c r="K58" s="1106">
        <v>95</v>
      </c>
      <c r="L58" s="1102">
        <v>23.3</v>
      </c>
      <c r="M58" s="1102">
        <v>23.45</v>
      </c>
      <c r="N58" s="1104">
        <v>0</v>
      </c>
      <c r="O58" s="1105">
        <f t="shared" si="2"/>
        <v>0</v>
      </c>
      <c r="P58" s="1107"/>
    </row>
    <row r="59" spans="1:19" x14ac:dyDescent="0.2">
      <c r="A59" s="1108">
        <v>32</v>
      </c>
      <c r="B59" s="1109">
        <v>7.45</v>
      </c>
      <c r="C59" s="1110">
        <v>8</v>
      </c>
      <c r="D59" s="1111">
        <v>0</v>
      </c>
      <c r="E59" s="1112">
        <f t="shared" si="0"/>
        <v>0</v>
      </c>
      <c r="F59" s="1113">
        <v>64</v>
      </c>
      <c r="G59" s="1114">
        <v>15.45</v>
      </c>
      <c r="H59" s="1114">
        <v>16</v>
      </c>
      <c r="I59" s="1111">
        <v>0</v>
      </c>
      <c r="J59" s="1112">
        <f t="shared" si="1"/>
        <v>0</v>
      </c>
      <c r="K59" s="1113">
        <v>96</v>
      </c>
      <c r="L59" s="1114">
        <v>23.45</v>
      </c>
      <c r="M59" s="1114">
        <v>24</v>
      </c>
      <c r="N59" s="1111">
        <v>0</v>
      </c>
      <c r="O59" s="1112">
        <f t="shared" si="2"/>
        <v>0</v>
      </c>
      <c r="P59" s="1115"/>
    </row>
    <row r="60" spans="1:19" x14ac:dyDescent="0.2">
      <c r="A60" s="1116" t="s">
        <v>27</v>
      </c>
      <c r="B60" s="1117"/>
      <c r="C60" s="1117"/>
      <c r="D60" s="1118">
        <f>SUM(D28:D59)</f>
        <v>0</v>
      </c>
      <c r="E60" s="1119">
        <f>SUM(E28:E59)</f>
        <v>0</v>
      </c>
      <c r="F60" s="1117"/>
      <c r="G60" s="1117"/>
      <c r="H60" s="1117"/>
      <c r="I60" s="1118">
        <f>SUM(I28:I59)</f>
        <v>0</v>
      </c>
      <c r="J60" s="1119">
        <f>SUM(J28:J59)</f>
        <v>0</v>
      </c>
      <c r="K60" s="1117"/>
      <c r="L60" s="1117"/>
      <c r="M60" s="1117"/>
      <c r="N60" s="1117">
        <f>SUM(N28:N59)</f>
        <v>0</v>
      </c>
      <c r="O60" s="1119">
        <f>SUM(O28:O59)</f>
        <v>0</v>
      </c>
      <c r="P60" s="1120"/>
    </row>
    <row r="64" spans="1:19" x14ac:dyDescent="0.2">
      <c r="A64" t="s">
        <v>35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1121"/>
      <c r="B66" s="1122"/>
      <c r="C66" s="1122"/>
      <c r="D66" s="1123"/>
      <c r="E66" s="1122"/>
      <c r="F66" s="1122"/>
      <c r="G66" s="1122"/>
      <c r="H66" s="1122"/>
      <c r="I66" s="1123"/>
      <c r="J66" s="1124"/>
      <c r="K66" s="1122"/>
      <c r="L66" s="1122"/>
      <c r="M66" s="1122"/>
      <c r="N66" s="1122"/>
      <c r="O66" s="1122"/>
      <c r="P66" s="1125"/>
    </row>
    <row r="67" spans="1:16" x14ac:dyDescent="0.2">
      <c r="A67" s="1126" t="s">
        <v>28</v>
      </c>
      <c r="B67" s="1127"/>
      <c r="C67" s="1127"/>
      <c r="D67" s="1128"/>
      <c r="E67" s="1129"/>
      <c r="F67" s="1127"/>
      <c r="G67" s="1127"/>
      <c r="H67" s="1129"/>
      <c r="I67" s="1128"/>
      <c r="J67" s="1130"/>
      <c r="K67" s="1127"/>
      <c r="L67" s="1127"/>
      <c r="M67" s="1127"/>
      <c r="N67" s="1127"/>
      <c r="O67" s="1127"/>
      <c r="P67" s="1131"/>
    </row>
    <row r="68" spans="1:16" x14ac:dyDescent="0.2">
      <c r="A68" s="1132"/>
      <c r="B68" s="1133"/>
      <c r="C68" s="1133"/>
      <c r="D68" s="1133"/>
      <c r="E68" s="1133"/>
      <c r="F68" s="1133"/>
      <c r="G68" s="1133"/>
      <c r="H68" s="1133"/>
      <c r="I68" s="1133"/>
      <c r="J68" s="1133"/>
      <c r="K68" s="1133"/>
      <c r="L68" s="1134"/>
      <c r="M68" s="1134"/>
      <c r="N68" s="1134"/>
      <c r="O68" s="1134"/>
      <c r="P68" s="1135"/>
    </row>
    <row r="69" spans="1:16" x14ac:dyDescent="0.2">
      <c r="A69" s="1136"/>
      <c r="B69" s="1137"/>
      <c r="C69" s="1137"/>
      <c r="D69" s="1138"/>
      <c r="E69" s="1139"/>
      <c r="F69" s="1137"/>
      <c r="G69" s="1137"/>
      <c r="H69" s="1139"/>
      <c r="I69" s="1138"/>
      <c r="J69" s="1140"/>
      <c r="K69" s="1137"/>
      <c r="L69" s="1137"/>
      <c r="M69" s="1137"/>
      <c r="N69" s="1137"/>
      <c r="O69" s="1137"/>
      <c r="P69" s="1141"/>
    </row>
    <row r="70" spans="1:16" x14ac:dyDescent="0.2">
      <c r="A70" s="1142"/>
      <c r="B70" s="1143"/>
      <c r="C70" s="1143"/>
      <c r="D70" s="1144"/>
      <c r="E70" s="771"/>
      <c r="F70" s="1143"/>
      <c r="G70" s="1143"/>
      <c r="H70" s="771"/>
      <c r="I70" s="1144"/>
      <c r="J70" s="1143"/>
      <c r="K70" s="1143"/>
      <c r="L70" s="1143"/>
      <c r="M70" s="1143"/>
      <c r="N70" s="1143"/>
      <c r="O70" s="1143"/>
      <c r="P70" s="1145"/>
    </row>
    <row r="71" spans="1:16" x14ac:dyDescent="0.2">
      <c r="A71" s="1146"/>
      <c r="B71" s="1147"/>
      <c r="C71" s="1147"/>
      <c r="D71" s="1148"/>
      <c r="E71" s="1149"/>
      <c r="F71" s="1147"/>
      <c r="G71" s="1147"/>
      <c r="H71" s="1149"/>
      <c r="I71" s="1148"/>
      <c r="J71" s="1147"/>
      <c r="K71" s="1147"/>
      <c r="L71" s="1147"/>
      <c r="M71" s="1147"/>
      <c r="N71" s="1147"/>
      <c r="O71" s="1147"/>
      <c r="P71" s="1150"/>
    </row>
    <row r="72" spans="1:16" x14ac:dyDescent="0.2">
      <c r="A72" s="772"/>
      <c r="B72" s="1151"/>
      <c r="C72" s="1151"/>
      <c r="D72" s="1152"/>
      <c r="E72" s="1153"/>
      <c r="F72" s="1151"/>
      <c r="G72" s="1151"/>
      <c r="H72" s="1153"/>
      <c r="I72" s="1152"/>
      <c r="J72" s="1151"/>
      <c r="K72" s="1151"/>
      <c r="L72" s="1151"/>
      <c r="M72" s="1151" t="s">
        <v>29</v>
      </c>
      <c r="N72" s="1151"/>
      <c r="O72" s="1151"/>
      <c r="P72" s="1154"/>
    </row>
    <row r="73" spans="1:16" x14ac:dyDescent="0.2">
      <c r="A73" s="773"/>
      <c r="B73" s="1155"/>
      <c r="C73" s="1155"/>
      <c r="D73" s="1156"/>
      <c r="E73" s="774"/>
      <c r="F73" s="1155"/>
      <c r="G73" s="1155"/>
      <c r="H73" s="774"/>
      <c r="I73" s="1156"/>
      <c r="J73" s="1155"/>
      <c r="K73" s="1155"/>
      <c r="L73" s="1155"/>
      <c r="M73" s="1155" t="s">
        <v>30</v>
      </c>
      <c r="N73" s="1155"/>
      <c r="O73" s="1155"/>
      <c r="P73" s="775"/>
    </row>
    <row r="74" spans="1:16" ht="15.75" x14ac:dyDescent="0.25">
      <c r="E74" s="1157"/>
      <c r="H74" s="1157"/>
    </row>
    <row r="75" spans="1:16" ht="15.75" x14ac:dyDescent="0.25">
      <c r="C75" s="1158"/>
      <c r="E75" s="1159"/>
      <c r="H75" s="1159"/>
    </row>
    <row r="76" spans="1:16" ht="15.75" x14ac:dyDescent="0.25">
      <c r="E76" s="1160"/>
      <c r="H76" s="1160"/>
    </row>
    <row r="77" spans="1:16" ht="15.75" x14ac:dyDescent="0.25">
      <c r="E77" s="1161"/>
      <c r="H77" s="1161"/>
    </row>
    <row r="78" spans="1:16" ht="15.75" x14ac:dyDescent="0.25">
      <c r="E78" s="1162"/>
      <c r="H78" s="1162"/>
    </row>
    <row r="79" spans="1:16" ht="15.75" x14ac:dyDescent="0.25">
      <c r="E79" s="1163"/>
      <c r="H79" s="1163"/>
    </row>
    <row r="80" spans="1:16" ht="15.75" x14ac:dyDescent="0.25">
      <c r="E80" s="1164"/>
      <c r="H80" s="1164"/>
    </row>
    <row r="81" spans="5:13" ht="15.75" x14ac:dyDescent="0.25">
      <c r="E81" s="1165"/>
      <c r="H81" s="1165"/>
    </row>
    <row r="82" spans="5:13" ht="15.75" x14ac:dyDescent="0.25">
      <c r="E82" s="1166"/>
      <c r="H82" s="1166"/>
    </row>
    <row r="83" spans="5:13" ht="15.75" x14ac:dyDescent="0.25">
      <c r="E83" s="1167"/>
      <c r="H83" s="1167"/>
    </row>
    <row r="84" spans="5:13" x14ac:dyDescent="0.2">
      <c r="E84" s="776"/>
      <c r="H84" s="776"/>
    </row>
    <row r="85" spans="5:13" ht="15.75" x14ac:dyDescent="0.25">
      <c r="E85" s="1168"/>
      <c r="H85" s="1168"/>
    </row>
    <row r="86" spans="5:13" x14ac:dyDescent="0.2">
      <c r="E86" s="777"/>
      <c r="H86" s="777"/>
    </row>
    <row r="87" spans="5:13" x14ac:dyDescent="0.2">
      <c r="E87" s="778"/>
      <c r="H87" s="778"/>
    </row>
    <row r="88" spans="5:13" x14ac:dyDescent="0.2">
      <c r="E88" s="779"/>
      <c r="H88" s="779"/>
    </row>
    <row r="89" spans="5:13" ht="15.75" x14ac:dyDescent="0.25">
      <c r="E89" s="1169"/>
      <c r="H89" s="1169"/>
    </row>
    <row r="90" spans="5:13" x14ac:dyDescent="0.2">
      <c r="E90" s="780"/>
      <c r="H90" s="780"/>
    </row>
    <row r="91" spans="5:13" ht="15.75" x14ac:dyDescent="0.25">
      <c r="E91" s="1170"/>
      <c r="H91" s="1170"/>
    </row>
    <row r="92" spans="5:13" ht="15.75" x14ac:dyDescent="0.25">
      <c r="E92" s="1171"/>
      <c r="H92" s="1171"/>
    </row>
    <row r="93" spans="5:13" ht="15.75" x14ac:dyDescent="0.25">
      <c r="E93" s="1172"/>
      <c r="H93" s="1172"/>
    </row>
    <row r="94" spans="5:13" ht="15.75" x14ac:dyDescent="0.25">
      <c r="E94" s="1173"/>
      <c r="H94" s="1173"/>
    </row>
    <row r="95" spans="5:13" ht="15.75" x14ac:dyDescent="0.25">
      <c r="E95" s="1174"/>
      <c r="H95" s="1174"/>
    </row>
    <row r="96" spans="5:13" ht="15.75" x14ac:dyDescent="0.25">
      <c r="E96" s="1175"/>
      <c r="H96" s="1175"/>
      <c r="M96" s="1176" t="s">
        <v>8</v>
      </c>
    </row>
    <row r="97" spans="5:14" ht="15.75" x14ac:dyDescent="0.25">
      <c r="E97" s="1177"/>
      <c r="H97" s="1177"/>
    </row>
    <row r="98" spans="5:14" ht="15.75" x14ac:dyDescent="0.25">
      <c r="E98" s="1178"/>
      <c r="H98" s="1178"/>
    </row>
    <row r="99" spans="5:14" ht="15.75" x14ac:dyDescent="0.25">
      <c r="E99" s="1179"/>
      <c r="H99" s="1179"/>
    </row>
    <row r="101" spans="5:14" x14ac:dyDescent="0.2">
      <c r="N101" s="1180"/>
    </row>
    <row r="126" spans="4:4" x14ac:dyDescent="0.2">
      <c r="D126" s="781"/>
    </row>
  </sheetData>
  <mergeCells count="1">
    <mergeCell ref="Q27:R27"/>
  </mergeCell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782"/>
      <c r="B1" s="1181"/>
      <c r="C1" s="1181"/>
      <c r="D1" s="1182"/>
      <c r="E1" s="1181"/>
      <c r="F1" s="1181"/>
      <c r="G1" s="1181"/>
      <c r="H1" s="1181"/>
      <c r="I1" s="1182"/>
      <c r="J1" s="1181"/>
      <c r="K1" s="1181"/>
      <c r="L1" s="1181"/>
      <c r="M1" s="1181"/>
      <c r="N1" s="1181"/>
      <c r="O1" s="1181"/>
      <c r="P1" s="1183"/>
    </row>
    <row r="2" spans="1:16" ht="12.75" customHeight="1" x14ac:dyDescent="0.2">
      <c r="A2" s="1184" t="s">
        <v>0</v>
      </c>
      <c r="B2" s="1185"/>
      <c r="C2" s="1185"/>
      <c r="D2" s="1185"/>
      <c r="E2" s="1185"/>
      <c r="F2" s="1185"/>
      <c r="G2" s="1185"/>
      <c r="H2" s="1185"/>
      <c r="I2" s="1185"/>
      <c r="J2" s="1185"/>
      <c r="K2" s="1185"/>
      <c r="L2" s="1185"/>
      <c r="M2" s="1185"/>
      <c r="N2" s="1185"/>
      <c r="O2" s="1185"/>
      <c r="P2" s="1186"/>
    </row>
    <row r="3" spans="1:16" ht="12.75" customHeight="1" x14ac:dyDescent="0.2">
      <c r="A3" s="1187"/>
      <c r="B3" s="783"/>
      <c r="C3" s="783"/>
      <c r="D3" s="783"/>
      <c r="E3" s="783"/>
      <c r="F3" s="783"/>
      <c r="G3" s="783"/>
      <c r="H3" s="783"/>
      <c r="I3" s="783"/>
      <c r="J3" s="783"/>
      <c r="K3" s="783"/>
      <c r="L3" s="783"/>
      <c r="M3" s="783"/>
      <c r="N3" s="783"/>
      <c r="O3" s="783"/>
      <c r="P3" s="1188"/>
    </row>
    <row r="4" spans="1:16" ht="12.75" customHeight="1" x14ac:dyDescent="0.2">
      <c r="A4" s="1189" t="s">
        <v>36</v>
      </c>
      <c r="B4" s="784"/>
      <c r="C4" s="784"/>
      <c r="D4" s="784"/>
      <c r="E4" s="784"/>
      <c r="F4" s="784"/>
      <c r="G4" s="784"/>
      <c r="H4" s="784"/>
      <c r="I4" s="784"/>
      <c r="J4" s="785"/>
      <c r="K4" s="786"/>
      <c r="L4" s="786"/>
      <c r="M4" s="786"/>
      <c r="N4" s="786"/>
      <c r="O4" s="786"/>
      <c r="P4" s="787"/>
    </row>
    <row r="5" spans="1:16" ht="12.75" customHeight="1" x14ac:dyDescent="0.2">
      <c r="A5" s="1190"/>
      <c r="B5" s="1191"/>
      <c r="C5" s="1191"/>
      <c r="D5" s="1192"/>
      <c r="E5" s="1191"/>
      <c r="F5" s="1191"/>
      <c r="G5" s="1191"/>
      <c r="H5" s="1191"/>
      <c r="I5" s="1192"/>
      <c r="J5" s="1191"/>
      <c r="K5" s="1191"/>
      <c r="L5" s="1191"/>
      <c r="M5" s="1191"/>
      <c r="N5" s="1191"/>
      <c r="O5" s="1191"/>
      <c r="P5" s="1193"/>
    </row>
    <row r="6" spans="1:16" ht="12.75" customHeight="1" x14ac:dyDescent="0.2">
      <c r="A6" s="788" t="s">
        <v>2</v>
      </c>
      <c r="B6" s="1194"/>
      <c r="C6" s="1194"/>
      <c r="D6" s="1195"/>
      <c r="E6" s="1194"/>
      <c r="F6" s="1194"/>
      <c r="G6" s="1194"/>
      <c r="H6" s="1194"/>
      <c r="I6" s="1195"/>
      <c r="J6" s="1194"/>
      <c r="K6" s="1194"/>
      <c r="L6" s="1194"/>
      <c r="M6" s="1194"/>
      <c r="N6" s="1194"/>
      <c r="O6" s="1194"/>
      <c r="P6" s="1196"/>
    </row>
    <row r="7" spans="1:16" ht="12.75" customHeight="1" x14ac:dyDescent="0.2">
      <c r="A7" s="1197" t="s">
        <v>3</v>
      </c>
      <c r="B7" s="789"/>
      <c r="C7" s="789"/>
      <c r="D7" s="1198"/>
      <c r="E7" s="789"/>
      <c r="F7" s="789"/>
      <c r="G7" s="789"/>
      <c r="H7" s="789"/>
      <c r="I7" s="1198"/>
      <c r="J7" s="789"/>
      <c r="K7" s="789"/>
      <c r="L7" s="789"/>
      <c r="M7" s="789"/>
      <c r="N7" s="789"/>
      <c r="O7" s="789"/>
      <c r="P7" s="1199"/>
    </row>
    <row r="8" spans="1:16" ht="12.75" customHeight="1" x14ac:dyDescent="0.2">
      <c r="A8" s="1200" t="s">
        <v>4</v>
      </c>
      <c r="B8" s="1201"/>
      <c r="C8" s="1201"/>
      <c r="D8" s="790"/>
      <c r="E8" s="1201"/>
      <c r="F8" s="1201"/>
      <c r="G8" s="1201"/>
      <c r="H8" s="1201"/>
      <c r="I8" s="790"/>
      <c r="J8" s="1201"/>
      <c r="K8" s="1201"/>
      <c r="L8" s="1201"/>
      <c r="M8" s="1201"/>
      <c r="N8" s="1201"/>
      <c r="O8" s="1201"/>
      <c r="P8" s="1202"/>
    </row>
    <row r="9" spans="1:16" ht="12.75" customHeight="1" x14ac:dyDescent="0.2">
      <c r="A9" s="1203" t="s">
        <v>5</v>
      </c>
      <c r="B9" s="791"/>
      <c r="C9" s="791"/>
      <c r="D9" s="1204"/>
      <c r="E9" s="791"/>
      <c r="F9" s="791"/>
      <c r="G9" s="791"/>
      <c r="H9" s="791"/>
      <c r="I9" s="1204"/>
      <c r="J9" s="791"/>
      <c r="K9" s="791"/>
      <c r="L9" s="791"/>
      <c r="M9" s="791"/>
      <c r="N9" s="791"/>
      <c r="O9" s="791"/>
      <c r="P9" s="1205"/>
    </row>
    <row r="10" spans="1:16" ht="12.75" customHeight="1" x14ac:dyDescent="0.2">
      <c r="A10" s="792" t="s">
        <v>6</v>
      </c>
      <c r="B10" s="1206"/>
      <c r="C10" s="1206"/>
      <c r="D10" s="1207"/>
      <c r="E10" s="1206"/>
      <c r="F10" s="1206"/>
      <c r="G10" s="1206"/>
      <c r="H10" s="1206"/>
      <c r="I10" s="1207"/>
      <c r="J10" s="1206"/>
      <c r="K10" s="1206"/>
      <c r="L10" s="1206"/>
      <c r="M10" s="1206"/>
      <c r="N10" s="1206"/>
      <c r="O10" s="1206"/>
      <c r="P10" s="1208"/>
    </row>
    <row r="11" spans="1:16" ht="12.75" customHeight="1" x14ac:dyDescent="0.2">
      <c r="A11" s="1209"/>
      <c r="B11" s="1210"/>
      <c r="C11" s="1210"/>
      <c r="D11" s="793"/>
      <c r="E11" s="1210"/>
      <c r="F11" s="1210"/>
      <c r="G11" s="1211"/>
      <c r="H11" s="1210"/>
      <c r="I11" s="793"/>
      <c r="J11" s="1210"/>
      <c r="K11" s="1210"/>
      <c r="L11" s="1210"/>
      <c r="M11" s="1210"/>
      <c r="N11" s="1210"/>
      <c r="O11" s="1210"/>
      <c r="P11" s="1212"/>
    </row>
    <row r="12" spans="1:16" ht="12.75" customHeight="1" x14ac:dyDescent="0.2">
      <c r="A12" s="794" t="s">
        <v>37</v>
      </c>
      <c r="B12" s="795"/>
      <c r="C12" s="795"/>
      <c r="D12" s="1213"/>
      <c r="E12" s="795" t="s">
        <v>8</v>
      </c>
      <c r="F12" s="795"/>
      <c r="G12" s="795"/>
      <c r="H12" s="795"/>
      <c r="I12" s="1213"/>
      <c r="J12" s="795"/>
      <c r="K12" s="795"/>
      <c r="L12" s="795"/>
      <c r="M12" s="795"/>
      <c r="N12" s="796" t="s">
        <v>38</v>
      </c>
      <c r="O12" s="795"/>
      <c r="P12" s="1214"/>
    </row>
    <row r="13" spans="1:16" ht="12.75" customHeight="1" x14ac:dyDescent="0.2">
      <c r="A13" s="797"/>
      <c r="B13" s="1215"/>
      <c r="C13" s="1215"/>
      <c r="D13" s="1216"/>
      <c r="E13" s="1215"/>
      <c r="F13" s="1215"/>
      <c r="G13" s="1215"/>
      <c r="H13" s="1215"/>
      <c r="I13" s="1216"/>
      <c r="J13" s="1215"/>
      <c r="K13" s="1215"/>
      <c r="L13" s="1215"/>
      <c r="M13" s="1215"/>
      <c r="N13" s="1215"/>
      <c r="O13" s="1215"/>
      <c r="P13" s="1217"/>
    </row>
    <row r="14" spans="1:16" ht="12.75" customHeight="1" x14ac:dyDescent="0.2">
      <c r="A14" s="1218" t="s">
        <v>10</v>
      </c>
      <c r="B14" s="1219"/>
      <c r="C14" s="1219"/>
      <c r="D14" s="1220"/>
      <c r="E14" s="1219"/>
      <c r="F14" s="1219"/>
      <c r="G14" s="1219"/>
      <c r="H14" s="1219"/>
      <c r="I14" s="1220"/>
      <c r="J14" s="1219"/>
      <c r="K14" s="1219"/>
      <c r="L14" s="1219"/>
      <c r="M14" s="1219"/>
      <c r="N14" s="798"/>
      <c r="O14" s="1221"/>
      <c r="P14" s="1222"/>
    </row>
    <row r="15" spans="1:16" ht="12.75" customHeight="1" x14ac:dyDescent="0.2">
      <c r="A15" s="1223"/>
      <c r="B15" s="1224"/>
      <c r="C15" s="1224"/>
      <c r="D15" s="799"/>
      <c r="E15" s="1224"/>
      <c r="F15" s="1224"/>
      <c r="G15" s="1224"/>
      <c r="H15" s="1224"/>
      <c r="I15" s="799"/>
      <c r="J15" s="1224"/>
      <c r="K15" s="1224"/>
      <c r="L15" s="1224"/>
      <c r="M15" s="1224"/>
      <c r="N15" s="1225" t="s">
        <v>11</v>
      </c>
      <c r="O15" s="1226" t="s">
        <v>12</v>
      </c>
      <c r="P15" s="800"/>
    </row>
    <row r="16" spans="1:16" ht="12.75" customHeight="1" x14ac:dyDescent="0.2">
      <c r="A16" s="801" t="s">
        <v>13</v>
      </c>
      <c r="B16" s="1227"/>
      <c r="C16" s="1227"/>
      <c r="D16" s="1228"/>
      <c r="E16" s="1227"/>
      <c r="F16" s="1227"/>
      <c r="G16" s="1227"/>
      <c r="H16" s="1227"/>
      <c r="I16" s="1228"/>
      <c r="J16" s="1227"/>
      <c r="K16" s="1227"/>
      <c r="L16" s="1227"/>
      <c r="M16" s="1227"/>
      <c r="N16" s="1229"/>
      <c r="O16" s="1230"/>
      <c r="P16" s="1230"/>
    </row>
    <row r="17" spans="1:47" ht="12.75" customHeight="1" x14ac:dyDescent="0.2">
      <c r="A17" s="1231" t="s">
        <v>14</v>
      </c>
      <c r="B17" s="1232"/>
      <c r="C17" s="1232"/>
      <c r="D17" s="1233"/>
      <c r="E17" s="1232"/>
      <c r="F17" s="1232"/>
      <c r="G17" s="1232"/>
      <c r="H17" s="1232"/>
      <c r="I17" s="1233"/>
      <c r="J17" s="1232"/>
      <c r="K17" s="1232"/>
      <c r="L17" s="1232"/>
      <c r="M17" s="1232"/>
      <c r="N17" s="1234" t="s">
        <v>15</v>
      </c>
      <c r="O17" s="1235" t="s">
        <v>16</v>
      </c>
      <c r="P17" s="1236"/>
    </row>
    <row r="18" spans="1:47" ht="12.75" customHeight="1" x14ac:dyDescent="0.2">
      <c r="A18" s="1237"/>
      <c r="B18" s="802"/>
      <c r="C18" s="802"/>
      <c r="D18" s="1238"/>
      <c r="E18" s="802"/>
      <c r="F18" s="802"/>
      <c r="G18" s="802"/>
      <c r="H18" s="802"/>
      <c r="I18" s="1238"/>
      <c r="J18" s="802"/>
      <c r="K18" s="802"/>
      <c r="L18" s="802"/>
      <c r="M18" s="802"/>
      <c r="N18" s="803"/>
      <c r="O18" s="804"/>
      <c r="P18" s="805" t="s">
        <v>8</v>
      </c>
    </row>
    <row r="19" spans="1:47" ht="12.75" customHeight="1" x14ac:dyDescent="0.2">
      <c r="A19" s="1239"/>
      <c r="B19" s="806"/>
      <c r="C19" s="806"/>
      <c r="D19" s="1240"/>
      <c r="E19" s="806"/>
      <c r="F19" s="806"/>
      <c r="G19" s="806"/>
      <c r="H19" s="806"/>
      <c r="I19" s="1240"/>
      <c r="J19" s="806"/>
      <c r="K19" s="1241"/>
      <c r="L19" s="806" t="s">
        <v>17</v>
      </c>
      <c r="M19" s="806"/>
      <c r="N19" s="1242"/>
      <c r="O19" s="1243"/>
      <c r="P19" s="1244"/>
      <c r="AU19" s="1245"/>
    </row>
    <row r="20" spans="1:47" ht="12.75" customHeight="1" x14ac:dyDescent="0.2">
      <c r="A20" s="1246"/>
      <c r="B20" s="1247"/>
      <c r="C20" s="1247"/>
      <c r="D20" s="1248"/>
      <c r="E20" s="1247"/>
      <c r="F20" s="1247"/>
      <c r="G20" s="1247"/>
      <c r="H20" s="1247"/>
      <c r="I20" s="1248"/>
      <c r="J20" s="1247"/>
      <c r="K20" s="1247"/>
      <c r="L20" s="1247"/>
      <c r="M20" s="1247"/>
      <c r="N20" s="1249"/>
      <c r="O20" s="1250"/>
      <c r="P20" s="807"/>
    </row>
    <row r="21" spans="1:47" ht="12.75" customHeight="1" x14ac:dyDescent="0.2">
      <c r="A21" s="808"/>
      <c r="B21" s="1251"/>
      <c r="C21" s="1252"/>
      <c r="D21" s="1252"/>
      <c r="E21" s="1251"/>
      <c r="F21" s="1251"/>
      <c r="G21" s="1251"/>
      <c r="H21" s="1251" t="s">
        <v>8</v>
      </c>
      <c r="I21" s="1253"/>
      <c r="J21" s="1251"/>
      <c r="K21" s="1251"/>
      <c r="L21" s="1251"/>
      <c r="M21" s="1251"/>
      <c r="N21" s="1254"/>
      <c r="O21" s="1255"/>
      <c r="P21" s="1256"/>
    </row>
    <row r="22" spans="1:47" ht="12.75" customHeight="1" x14ac:dyDescent="0.2">
      <c r="A22" s="1257"/>
      <c r="B22" s="809"/>
      <c r="C22" s="809"/>
      <c r="D22" s="1258"/>
      <c r="E22" s="809"/>
      <c r="F22" s="809"/>
      <c r="G22" s="809"/>
      <c r="H22" s="809"/>
      <c r="I22" s="1258"/>
      <c r="J22" s="809"/>
      <c r="K22" s="809"/>
      <c r="L22" s="809"/>
      <c r="M22" s="809"/>
      <c r="N22" s="809"/>
      <c r="O22" s="809"/>
      <c r="P22" s="1259"/>
    </row>
    <row r="23" spans="1:47" ht="12.75" customHeight="1" x14ac:dyDescent="0.2">
      <c r="A23" s="810" t="s">
        <v>18</v>
      </c>
      <c r="B23" s="811"/>
      <c r="C23" s="811"/>
      <c r="D23" s="812"/>
      <c r="E23" s="813" t="s">
        <v>19</v>
      </c>
      <c r="F23" s="813"/>
      <c r="G23" s="813"/>
      <c r="H23" s="813"/>
      <c r="I23" s="813"/>
      <c r="J23" s="813"/>
      <c r="K23" s="813"/>
      <c r="L23" s="813"/>
      <c r="M23" s="811"/>
      <c r="N23" s="811"/>
      <c r="O23" s="811"/>
      <c r="P23" s="1260"/>
    </row>
    <row r="24" spans="1:47" x14ac:dyDescent="0.2">
      <c r="A24" s="1261"/>
      <c r="B24" s="1262"/>
      <c r="C24" s="1262"/>
      <c r="D24" s="1263"/>
      <c r="E24" s="814" t="s">
        <v>20</v>
      </c>
      <c r="F24" s="814"/>
      <c r="G24" s="814"/>
      <c r="H24" s="814"/>
      <c r="I24" s="814"/>
      <c r="J24" s="814"/>
      <c r="K24" s="814"/>
      <c r="L24" s="814"/>
      <c r="M24" s="1262"/>
      <c r="N24" s="1262"/>
      <c r="O24" s="1262"/>
      <c r="P24" s="1264"/>
    </row>
    <row r="25" spans="1:47" ht="12.75" customHeight="1" x14ac:dyDescent="0.2">
      <c r="A25" s="1265"/>
      <c r="B25" s="1266" t="s">
        <v>21</v>
      </c>
      <c r="C25" s="1267"/>
      <c r="D25" s="1267"/>
      <c r="E25" s="1267"/>
      <c r="F25" s="1267"/>
      <c r="G25" s="1267"/>
      <c r="H25" s="1267"/>
      <c r="I25" s="1267"/>
      <c r="J25" s="1267"/>
      <c r="K25" s="1267"/>
      <c r="L25" s="1267"/>
      <c r="M25" s="1267"/>
      <c r="N25" s="1267"/>
      <c r="O25" s="815"/>
      <c r="P25" s="1268"/>
    </row>
    <row r="26" spans="1:47" ht="12.75" customHeight="1" x14ac:dyDescent="0.2">
      <c r="A26" s="1269" t="s">
        <v>22</v>
      </c>
      <c r="B26" s="1270" t="s">
        <v>23</v>
      </c>
      <c r="C26" s="1270"/>
      <c r="D26" s="1269" t="s">
        <v>24</v>
      </c>
      <c r="E26" s="1269" t="s">
        <v>25</v>
      </c>
      <c r="F26" s="1269" t="s">
        <v>22</v>
      </c>
      <c r="G26" s="1270" t="s">
        <v>23</v>
      </c>
      <c r="H26" s="1270"/>
      <c r="I26" s="1269" t="s">
        <v>24</v>
      </c>
      <c r="J26" s="1269" t="s">
        <v>25</v>
      </c>
      <c r="K26" s="1269" t="s">
        <v>22</v>
      </c>
      <c r="L26" s="1270" t="s">
        <v>23</v>
      </c>
      <c r="M26" s="1270"/>
      <c r="N26" s="1271" t="s">
        <v>24</v>
      </c>
      <c r="O26" s="1269" t="s">
        <v>25</v>
      </c>
      <c r="P26" s="816"/>
    </row>
    <row r="27" spans="1:47" ht="12.75" customHeight="1" x14ac:dyDescent="0.2">
      <c r="A27" s="1272"/>
      <c r="B27" s="1273" t="s">
        <v>26</v>
      </c>
      <c r="C27" s="1273" t="s">
        <v>2</v>
      </c>
      <c r="D27" s="1272"/>
      <c r="E27" s="1272"/>
      <c r="F27" s="1272"/>
      <c r="G27" s="1273" t="s">
        <v>26</v>
      </c>
      <c r="H27" s="1273" t="s">
        <v>2</v>
      </c>
      <c r="I27" s="1272"/>
      <c r="J27" s="1272"/>
      <c r="K27" s="1272"/>
      <c r="L27" s="1273" t="s">
        <v>26</v>
      </c>
      <c r="M27" s="1273" t="s">
        <v>2</v>
      </c>
      <c r="N27" s="817"/>
      <c r="O27" s="1272"/>
      <c r="P27" s="1274"/>
      <c r="Q27" s="25" t="s">
        <v>138</v>
      </c>
      <c r="R27" s="33"/>
      <c r="S27" t="s">
        <v>139</v>
      </c>
    </row>
    <row r="28" spans="1:47" ht="12.75" customHeight="1" x14ac:dyDescent="0.2">
      <c r="A28" s="1275">
        <v>1</v>
      </c>
      <c r="B28" s="818">
        <v>0</v>
      </c>
      <c r="C28" s="1276">
        <v>0.15</v>
      </c>
      <c r="D28" s="1277">
        <v>0</v>
      </c>
      <c r="E28" s="1278">
        <f t="shared" ref="E28:E59" si="0">D28*(100-2.18)/100</f>
        <v>0</v>
      </c>
      <c r="F28" s="1279">
        <v>33</v>
      </c>
      <c r="G28" s="1280">
        <v>8</v>
      </c>
      <c r="H28" s="1280">
        <v>8.15</v>
      </c>
      <c r="I28" s="1277">
        <v>0</v>
      </c>
      <c r="J28" s="1278">
        <f t="shared" ref="J28:J59" si="1">I28*(100-2.18)/100</f>
        <v>0</v>
      </c>
      <c r="K28" s="1279">
        <v>65</v>
      </c>
      <c r="L28" s="1280">
        <v>16</v>
      </c>
      <c r="M28" s="1280">
        <v>16.149999999999999</v>
      </c>
      <c r="N28" s="1277">
        <v>0</v>
      </c>
      <c r="O28" s="1278">
        <f t="shared" ref="O28:O59" si="2">N28*(100-2.18)/100</f>
        <v>0</v>
      </c>
      <c r="P28" s="819"/>
      <c r="Q28" s="81">
        <v>0</v>
      </c>
      <c r="R28" s="4793">
        <v>0.15</v>
      </c>
      <c r="S28" s="24">
        <f>AVERAGE(D28:D31)</f>
        <v>0</v>
      </c>
    </row>
    <row r="29" spans="1:47" ht="12.75" customHeight="1" x14ac:dyDescent="0.2">
      <c r="A29" s="1281">
        <v>2</v>
      </c>
      <c r="B29" s="1281">
        <v>0.15</v>
      </c>
      <c r="C29" s="1282">
        <v>0.3</v>
      </c>
      <c r="D29" s="820">
        <v>0</v>
      </c>
      <c r="E29" s="821">
        <f t="shared" si="0"/>
        <v>0</v>
      </c>
      <c r="F29" s="1283">
        <v>34</v>
      </c>
      <c r="G29" s="822">
        <v>8.15</v>
      </c>
      <c r="H29" s="822">
        <v>8.3000000000000007</v>
      </c>
      <c r="I29" s="820">
        <v>0</v>
      </c>
      <c r="J29" s="821">
        <f t="shared" si="1"/>
        <v>0</v>
      </c>
      <c r="K29" s="1283">
        <v>66</v>
      </c>
      <c r="L29" s="822">
        <v>16.149999999999999</v>
      </c>
      <c r="M29" s="822">
        <v>16.3</v>
      </c>
      <c r="N29" s="820">
        <v>0</v>
      </c>
      <c r="O29" s="821">
        <f t="shared" si="2"/>
        <v>0</v>
      </c>
      <c r="P29" s="1284"/>
      <c r="Q29" s="80">
        <v>1</v>
      </c>
      <c r="R29" s="4793">
        <v>1.1499999999999999</v>
      </c>
      <c r="S29" s="24">
        <f>AVERAGE(D32:D35)</f>
        <v>0</v>
      </c>
    </row>
    <row r="30" spans="1:47" ht="12.75" customHeight="1" x14ac:dyDescent="0.2">
      <c r="A30" s="823">
        <v>3</v>
      </c>
      <c r="B30" s="1285">
        <v>0.3</v>
      </c>
      <c r="C30" s="1286">
        <v>0.45</v>
      </c>
      <c r="D30" s="1287">
        <v>0</v>
      </c>
      <c r="E30" s="1288">
        <f t="shared" si="0"/>
        <v>0</v>
      </c>
      <c r="F30" s="1289">
        <v>35</v>
      </c>
      <c r="G30" s="1290">
        <v>8.3000000000000007</v>
      </c>
      <c r="H30" s="1290">
        <v>8.4499999999999993</v>
      </c>
      <c r="I30" s="1287">
        <v>0</v>
      </c>
      <c r="J30" s="1288">
        <f t="shared" si="1"/>
        <v>0</v>
      </c>
      <c r="K30" s="1289">
        <v>67</v>
      </c>
      <c r="L30" s="1290">
        <v>16.3</v>
      </c>
      <c r="M30" s="1290">
        <v>16.45</v>
      </c>
      <c r="N30" s="1287">
        <v>0</v>
      </c>
      <c r="O30" s="1288">
        <f t="shared" si="2"/>
        <v>0</v>
      </c>
      <c r="P30" s="824"/>
      <c r="Q30" s="4690">
        <v>2</v>
      </c>
      <c r="R30" s="76">
        <v>2.15</v>
      </c>
      <c r="S30" s="24">
        <f>AVERAGE(D36:D39)</f>
        <v>0</v>
      </c>
      <c r="V30" s="1291"/>
    </row>
    <row r="31" spans="1:47" ht="12.75" customHeight="1" x14ac:dyDescent="0.2">
      <c r="A31" s="1292">
        <v>4</v>
      </c>
      <c r="B31" s="1292">
        <v>0.45</v>
      </c>
      <c r="C31" s="1293">
        <v>1</v>
      </c>
      <c r="D31" s="1294">
        <v>0</v>
      </c>
      <c r="E31" s="825">
        <f t="shared" si="0"/>
        <v>0</v>
      </c>
      <c r="F31" s="1295">
        <v>36</v>
      </c>
      <c r="G31" s="1293">
        <v>8.4499999999999993</v>
      </c>
      <c r="H31" s="1293">
        <v>9</v>
      </c>
      <c r="I31" s="1294">
        <v>0</v>
      </c>
      <c r="J31" s="825">
        <f t="shared" si="1"/>
        <v>0</v>
      </c>
      <c r="K31" s="1295">
        <v>68</v>
      </c>
      <c r="L31" s="1293">
        <v>16.45</v>
      </c>
      <c r="M31" s="1293">
        <v>17</v>
      </c>
      <c r="N31" s="1294">
        <v>0</v>
      </c>
      <c r="O31" s="825">
        <f t="shared" si="2"/>
        <v>0</v>
      </c>
      <c r="P31" s="1296"/>
      <c r="Q31" s="4690">
        <v>3</v>
      </c>
      <c r="R31" s="4787">
        <v>3.15</v>
      </c>
      <c r="S31" s="24">
        <f>AVERAGE(D40:D43)</f>
        <v>0</v>
      </c>
    </row>
    <row r="32" spans="1:47" ht="12.75" customHeight="1" x14ac:dyDescent="0.2">
      <c r="A32" s="826">
        <v>5</v>
      </c>
      <c r="B32" s="827">
        <v>1</v>
      </c>
      <c r="C32" s="1297">
        <v>1.1499999999999999</v>
      </c>
      <c r="D32" s="1298">
        <v>0</v>
      </c>
      <c r="E32" s="1299">
        <f t="shared" si="0"/>
        <v>0</v>
      </c>
      <c r="F32" s="828">
        <v>37</v>
      </c>
      <c r="G32" s="827">
        <v>9</v>
      </c>
      <c r="H32" s="827">
        <v>9.15</v>
      </c>
      <c r="I32" s="1298">
        <v>0</v>
      </c>
      <c r="J32" s="1299">
        <f t="shared" si="1"/>
        <v>0</v>
      </c>
      <c r="K32" s="828">
        <v>69</v>
      </c>
      <c r="L32" s="827">
        <v>17</v>
      </c>
      <c r="M32" s="827">
        <v>17.149999999999999</v>
      </c>
      <c r="N32" s="1298">
        <v>0</v>
      </c>
      <c r="O32" s="1299">
        <f t="shared" si="2"/>
        <v>0</v>
      </c>
      <c r="P32" s="829"/>
      <c r="Q32" s="4875">
        <v>4</v>
      </c>
      <c r="R32" s="155">
        <v>4.1500000000000004</v>
      </c>
      <c r="S32" s="24">
        <f>AVERAGE(D44:D47)</f>
        <v>0</v>
      </c>
      <c r="AQ32" s="1298"/>
    </row>
    <row r="33" spans="1:19" ht="12.75" customHeight="1" x14ac:dyDescent="0.2">
      <c r="A33" s="830">
        <v>6</v>
      </c>
      <c r="B33" s="831">
        <v>1.1499999999999999</v>
      </c>
      <c r="C33" s="1300">
        <v>1.3</v>
      </c>
      <c r="D33" s="832">
        <v>0</v>
      </c>
      <c r="E33" s="1301">
        <f t="shared" si="0"/>
        <v>0</v>
      </c>
      <c r="F33" s="1302">
        <v>38</v>
      </c>
      <c r="G33" s="1300">
        <v>9.15</v>
      </c>
      <c r="H33" s="1300">
        <v>9.3000000000000007</v>
      </c>
      <c r="I33" s="832">
        <v>0</v>
      </c>
      <c r="J33" s="1301">
        <f t="shared" si="1"/>
        <v>0</v>
      </c>
      <c r="K33" s="1302">
        <v>70</v>
      </c>
      <c r="L33" s="1300">
        <v>17.149999999999999</v>
      </c>
      <c r="M33" s="1300">
        <v>17.3</v>
      </c>
      <c r="N33" s="832">
        <v>0</v>
      </c>
      <c r="O33" s="1301">
        <f t="shared" si="2"/>
        <v>0</v>
      </c>
      <c r="P33" s="833"/>
      <c r="Q33" s="4798">
        <v>5</v>
      </c>
      <c r="R33" s="74">
        <v>5.15</v>
      </c>
      <c r="S33" s="24">
        <f>AVERAGE(D48:D51)</f>
        <v>0</v>
      </c>
    </row>
    <row r="34" spans="1:19" x14ac:dyDescent="0.2">
      <c r="A34" s="1303">
        <v>7</v>
      </c>
      <c r="B34" s="834">
        <v>1.3</v>
      </c>
      <c r="C34" s="835">
        <v>1.45</v>
      </c>
      <c r="D34" s="836">
        <v>0</v>
      </c>
      <c r="E34" s="837">
        <f t="shared" si="0"/>
        <v>0</v>
      </c>
      <c r="F34" s="838">
        <v>39</v>
      </c>
      <c r="G34" s="1304">
        <v>9.3000000000000007</v>
      </c>
      <c r="H34" s="1304">
        <v>9.4499999999999993</v>
      </c>
      <c r="I34" s="836">
        <v>0</v>
      </c>
      <c r="J34" s="837">
        <f t="shared" si="1"/>
        <v>0</v>
      </c>
      <c r="K34" s="838">
        <v>71</v>
      </c>
      <c r="L34" s="1304">
        <v>17.3</v>
      </c>
      <c r="M34" s="1304">
        <v>17.45</v>
      </c>
      <c r="N34" s="836">
        <v>0</v>
      </c>
      <c r="O34" s="837">
        <f t="shared" si="2"/>
        <v>0</v>
      </c>
      <c r="P34" s="1305"/>
      <c r="Q34" s="4798">
        <v>6</v>
      </c>
      <c r="R34" s="4787">
        <v>6.15</v>
      </c>
      <c r="S34" s="24">
        <f>AVERAGE(D52:D55)</f>
        <v>0</v>
      </c>
    </row>
    <row r="35" spans="1:19" x14ac:dyDescent="0.2">
      <c r="A35" s="839">
        <v>8</v>
      </c>
      <c r="B35" s="839">
        <v>1.45</v>
      </c>
      <c r="C35" s="1306">
        <v>2</v>
      </c>
      <c r="D35" s="1307">
        <v>0</v>
      </c>
      <c r="E35" s="840">
        <f t="shared" si="0"/>
        <v>0</v>
      </c>
      <c r="F35" s="1308">
        <v>40</v>
      </c>
      <c r="G35" s="1306">
        <v>9.4499999999999993</v>
      </c>
      <c r="H35" s="1306">
        <v>10</v>
      </c>
      <c r="I35" s="1307">
        <v>0</v>
      </c>
      <c r="J35" s="840">
        <f t="shared" si="1"/>
        <v>0</v>
      </c>
      <c r="K35" s="1308">
        <v>72</v>
      </c>
      <c r="L35" s="1309">
        <v>17.45</v>
      </c>
      <c r="M35" s="1306">
        <v>18</v>
      </c>
      <c r="N35" s="1307">
        <v>0</v>
      </c>
      <c r="O35" s="840">
        <f t="shared" si="2"/>
        <v>0</v>
      </c>
      <c r="P35" s="1310"/>
      <c r="Q35" s="4798">
        <v>7</v>
      </c>
      <c r="R35" s="70">
        <v>7.15</v>
      </c>
      <c r="S35" s="24">
        <f>AVERAGE(D56:D59)</f>
        <v>0</v>
      </c>
    </row>
    <row r="36" spans="1:19" x14ac:dyDescent="0.2">
      <c r="A36" s="1311">
        <v>9</v>
      </c>
      <c r="B36" s="1312">
        <v>2</v>
      </c>
      <c r="C36" s="841">
        <v>2.15</v>
      </c>
      <c r="D36" s="842">
        <v>0</v>
      </c>
      <c r="E36" s="843">
        <f t="shared" si="0"/>
        <v>0</v>
      </c>
      <c r="F36" s="844">
        <v>41</v>
      </c>
      <c r="G36" s="1313">
        <v>10</v>
      </c>
      <c r="H36" s="845">
        <v>10.15</v>
      </c>
      <c r="I36" s="842">
        <v>0</v>
      </c>
      <c r="J36" s="843">
        <f t="shared" si="1"/>
        <v>0</v>
      </c>
      <c r="K36" s="844">
        <v>73</v>
      </c>
      <c r="L36" s="845">
        <v>18</v>
      </c>
      <c r="M36" s="1313">
        <v>18.149999999999999</v>
      </c>
      <c r="N36" s="842">
        <v>0</v>
      </c>
      <c r="O36" s="843">
        <f t="shared" si="2"/>
        <v>0</v>
      </c>
      <c r="P36" s="1314"/>
      <c r="Q36" s="4798">
        <v>8</v>
      </c>
      <c r="R36" s="4798">
        <v>8.15</v>
      </c>
      <c r="S36" s="24">
        <f>AVERAGE(I28:I31)</f>
        <v>0</v>
      </c>
    </row>
    <row r="37" spans="1:19" x14ac:dyDescent="0.2">
      <c r="A37" s="846">
        <v>10</v>
      </c>
      <c r="B37" s="846">
        <v>2.15</v>
      </c>
      <c r="C37" s="1315">
        <v>2.2999999999999998</v>
      </c>
      <c r="D37" s="847">
        <v>0</v>
      </c>
      <c r="E37" s="1316">
        <f t="shared" si="0"/>
        <v>0</v>
      </c>
      <c r="F37" s="1317">
        <v>42</v>
      </c>
      <c r="G37" s="1315">
        <v>10.15</v>
      </c>
      <c r="H37" s="848">
        <v>10.3</v>
      </c>
      <c r="I37" s="847">
        <v>0</v>
      </c>
      <c r="J37" s="1316">
        <f t="shared" si="1"/>
        <v>0</v>
      </c>
      <c r="K37" s="1317">
        <v>74</v>
      </c>
      <c r="L37" s="848">
        <v>18.149999999999999</v>
      </c>
      <c r="M37" s="1315">
        <v>18.3</v>
      </c>
      <c r="N37" s="847">
        <v>0</v>
      </c>
      <c r="O37" s="1316">
        <f t="shared" si="2"/>
        <v>0</v>
      </c>
      <c r="P37" s="849"/>
      <c r="Q37" s="80">
        <v>9</v>
      </c>
      <c r="R37" s="80">
        <v>9.15</v>
      </c>
      <c r="S37" s="24">
        <f>AVERAGE(I32:I35)</f>
        <v>0</v>
      </c>
    </row>
    <row r="38" spans="1:19" ht="15.75" x14ac:dyDescent="0.25">
      <c r="A38" s="850">
        <v>11</v>
      </c>
      <c r="B38" s="851">
        <v>2.2999999999999998</v>
      </c>
      <c r="C38" s="1318">
        <v>2.4500000000000002</v>
      </c>
      <c r="D38" s="1319">
        <v>0</v>
      </c>
      <c r="E38" s="1320">
        <f t="shared" si="0"/>
        <v>0</v>
      </c>
      <c r="F38" s="1321">
        <v>43</v>
      </c>
      <c r="G38" s="852">
        <v>10.3</v>
      </c>
      <c r="H38" s="1322">
        <v>10.45</v>
      </c>
      <c r="I38" s="1319">
        <v>0</v>
      </c>
      <c r="J38" s="1320">
        <f t="shared" si="1"/>
        <v>0</v>
      </c>
      <c r="K38" s="1321">
        <v>75</v>
      </c>
      <c r="L38" s="1322">
        <v>18.3</v>
      </c>
      <c r="M38" s="852">
        <v>18.45</v>
      </c>
      <c r="N38" s="1319">
        <v>0</v>
      </c>
      <c r="O38" s="1320">
        <f t="shared" si="2"/>
        <v>0</v>
      </c>
      <c r="P38" s="1323"/>
      <c r="Q38" s="4798">
        <v>10</v>
      </c>
      <c r="R38" s="44">
        <v>10.15</v>
      </c>
      <c r="S38" s="24">
        <f>AVERAGE(I36:I39)</f>
        <v>0</v>
      </c>
    </row>
    <row r="39" spans="1:19" x14ac:dyDescent="0.2">
      <c r="A39" s="1324">
        <v>12</v>
      </c>
      <c r="B39" s="1324">
        <v>2.4500000000000002</v>
      </c>
      <c r="C39" s="1325">
        <v>3</v>
      </c>
      <c r="D39" s="853">
        <v>0</v>
      </c>
      <c r="E39" s="1326">
        <f t="shared" si="0"/>
        <v>0</v>
      </c>
      <c r="F39" s="1327">
        <v>44</v>
      </c>
      <c r="G39" s="1325">
        <v>10.45</v>
      </c>
      <c r="H39" s="1328">
        <v>11</v>
      </c>
      <c r="I39" s="853">
        <v>0</v>
      </c>
      <c r="J39" s="1326">
        <f t="shared" si="1"/>
        <v>0</v>
      </c>
      <c r="K39" s="1327">
        <v>76</v>
      </c>
      <c r="L39" s="1328">
        <v>18.45</v>
      </c>
      <c r="M39" s="1325">
        <v>19</v>
      </c>
      <c r="N39" s="853">
        <v>0</v>
      </c>
      <c r="O39" s="1326">
        <f t="shared" si="2"/>
        <v>0</v>
      </c>
      <c r="P39" s="854"/>
      <c r="Q39" s="41">
        <v>11</v>
      </c>
      <c r="R39" s="4794">
        <v>11.15</v>
      </c>
      <c r="S39" s="24">
        <f>AVERAGE(I40:I43)</f>
        <v>0</v>
      </c>
    </row>
    <row r="40" spans="1:19" x14ac:dyDescent="0.2">
      <c r="A40" s="855">
        <v>13</v>
      </c>
      <c r="B40" s="1329">
        <v>3</v>
      </c>
      <c r="C40" s="1330">
        <v>3.15</v>
      </c>
      <c r="D40" s="856">
        <v>0</v>
      </c>
      <c r="E40" s="1331">
        <f t="shared" si="0"/>
        <v>0</v>
      </c>
      <c r="F40" s="1332">
        <v>45</v>
      </c>
      <c r="G40" s="857">
        <v>11</v>
      </c>
      <c r="H40" s="1333">
        <v>11.15</v>
      </c>
      <c r="I40" s="856">
        <v>0</v>
      </c>
      <c r="J40" s="1331">
        <f t="shared" si="1"/>
        <v>0</v>
      </c>
      <c r="K40" s="1332">
        <v>77</v>
      </c>
      <c r="L40" s="1333">
        <v>19</v>
      </c>
      <c r="M40" s="857">
        <v>19.149999999999999</v>
      </c>
      <c r="N40" s="856">
        <v>0</v>
      </c>
      <c r="O40" s="1331">
        <f t="shared" si="2"/>
        <v>0</v>
      </c>
      <c r="P40" s="858"/>
      <c r="Q40" s="4798">
        <v>12</v>
      </c>
      <c r="R40" s="40">
        <v>12.15</v>
      </c>
      <c r="S40" s="24">
        <f>AVERAGE(I44:I47)</f>
        <v>0</v>
      </c>
    </row>
    <row r="41" spans="1:19" x14ac:dyDescent="0.2">
      <c r="A41" s="1334">
        <v>14</v>
      </c>
      <c r="B41" s="1334">
        <v>3.15</v>
      </c>
      <c r="C41" s="1335">
        <v>3.3</v>
      </c>
      <c r="D41" s="1336">
        <v>0</v>
      </c>
      <c r="E41" s="859">
        <f t="shared" si="0"/>
        <v>0</v>
      </c>
      <c r="F41" s="1337">
        <v>46</v>
      </c>
      <c r="G41" s="1338">
        <v>11.15</v>
      </c>
      <c r="H41" s="1335">
        <v>11.3</v>
      </c>
      <c r="I41" s="1336">
        <v>0</v>
      </c>
      <c r="J41" s="859">
        <f t="shared" si="1"/>
        <v>0</v>
      </c>
      <c r="K41" s="1337">
        <v>78</v>
      </c>
      <c r="L41" s="1335">
        <v>19.149999999999999</v>
      </c>
      <c r="M41" s="1338">
        <v>19.3</v>
      </c>
      <c r="N41" s="1336">
        <v>0</v>
      </c>
      <c r="O41" s="859">
        <f t="shared" si="2"/>
        <v>0</v>
      </c>
      <c r="P41" s="860"/>
      <c r="Q41" s="4798">
        <v>13</v>
      </c>
      <c r="R41" s="4798">
        <v>13.15</v>
      </c>
      <c r="S41" s="24">
        <f>AVERAGE(I48:I51)</f>
        <v>0</v>
      </c>
    </row>
    <row r="42" spans="1:19" x14ac:dyDescent="0.2">
      <c r="A42" s="861">
        <v>15</v>
      </c>
      <c r="B42" s="1339">
        <v>3.3</v>
      </c>
      <c r="C42" s="862">
        <v>3.45</v>
      </c>
      <c r="D42" s="1340">
        <v>0</v>
      </c>
      <c r="E42" s="863">
        <f t="shared" si="0"/>
        <v>0</v>
      </c>
      <c r="F42" s="1341">
        <v>47</v>
      </c>
      <c r="G42" s="864">
        <v>11.3</v>
      </c>
      <c r="H42" s="1342">
        <v>11.45</v>
      </c>
      <c r="I42" s="1340">
        <v>0</v>
      </c>
      <c r="J42" s="863">
        <f t="shared" si="1"/>
        <v>0</v>
      </c>
      <c r="K42" s="1341">
        <v>79</v>
      </c>
      <c r="L42" s="1342">
        <v>19.3</v>
      </c>
      <c r="M42" s="864">
        <v>19.45</v>
      </c>
      <c r="N42" s="1340">
        <v>0</v>
      </c>
      <c r="O42" s="863">
        <f t="shared" si="2"/>
        <v>0</v>
      </c>
      <c r="P42" s="1343"/>
      <c r="Q42" s="4798">
        <v>14</v>
      </c>
      <c r="R42" s="134">
        <v>14.15</v>
      </c>
      <c r="S42" s="24">
        <f>AVERAGE(I52:I55)</f>
        <v>0</v>
      </c>
    </row>
    <row r="43" spans="1:19" x14ac:dyDescent="0.2">
      <c r="A43" s="1344">
        <v>16</v>
      </c>
      <c r="B43" s="1344">
        <v>3.45</v>
      </c>
      <c r="C43" s="1345">
        <v>4</v>
      </c>
      <c r="D43" s="865">
        <v>0</v>
      </c>
      <c r="E43" s="1346">
        <f t="shared" si="0"/>
        <v>0</v>
      </c>
      <c r="F43" s="866">
        <v>48</v>
      </c>
      <c r="G43" s="1347">
        <v>11.45</v>
      </c>
      <c r="H43" s="1345">
        <v>12</v>
      </c>
      <c r="I43" s="865">
        <v>0</v>
      </c>
      <c r="J43" s="1346">
        <f t="shared" si="1"/>
        <v>0</v>
      </c>
      <c r="K43" s="866">
        <v>80</v>
      </c>
      <c r="L43" s="1345">
        <v>19.45</v>
      </c>
      <c r="M43" s="1345">
        <v>20</v>
      </c>
      <c r="N43" s="865">
        <v>0</v>
      </c>
      <c r="O43" s="1346">
        <f t="shared" si="2"/>
        <v>0</v>
      </c>
      <c r="P43" s="867"/>
      <c r="Q43" s="4798">
        <v>15</v>
      </c>
      <c r="R43" s="4798">
        <v>15.15</v>
      </c>
      <c r="S43" s="24">
        <f>AVERAGE(I56:I59)</f>
        <v>0</v>
      </c>
    </row>
    <row r="44" spans="1:19" x14ac:dyDescent="0.2">
      <c r="A44" s="868">
        <v>17</v>
      </c>
      <c r="B44" s="869">
        <v>4</v>
      </c>
      <c r="C44" s="1348">
        <v>4.1500000000000004</v>
      </c>
      <c r="D44" s="870">
        <v>0</v>
      </c>
      <c r="E44" s="871">
        <f t="shared" si="0"/>
        <v>0</v>
      </c>
      <c r="F44" s="872">
        <v>49</v>
      </c>
      <c r="G44" s="1349">
        <v>12</v>
      </c>
      <c r="H44" s="873">
        <v>12.15</v>
      </c>
      <c r="I44" s="870">
        <v>0</v>
      </c>
      <c r="J44" s="871">
        <f t="shared" si="1"/>
        <v>0</v>
      </c>
      <c r="K44" s="872">
        <v>81</v>
      </c>
      <c r="L44" s="873">
        <v>20</v>
      </c>
      <c r="M44" s="1349">
        <v>20.149999999999999</v>
      </c>
      <c r="N44" s="870">
        <v>0</v>
      </c>
      <c r="O44" s="871">
        <f t="shared" si="2"/>
        <v>0</v>
      </c>
      <c r="P44" s="874"/>
      <c r="Q44" s="4798">
        <v>16</v>
      </c>
      <c r="R44" s="4798">
        <v>16.149999999999999</v>
      </c>
      <c r="S44" s="24">
        <f>AVERAGE(N28:N31)</f>
        <v>0</v>
      </c>
    </row>
    <row r="45" spans="1:19" x14ac:dyDescent="0.2">
      <c r="A45" s="1350">
        <v>18</v>
      </c>
      <c r="B45" s="1350">
        <v>4.1500000000000004</v>
      </c>
      <c r="C45" s="875">
        <v>4.3</v>
      </c>
      <c r="D45" s="876">
        <v>0</v>
      </c>
      <c r="E45" s="1351">
        <f t="shared" si="0"/>
        <v>0</v>
      </c>
      <c r="F45" s="1352">
        <v>50</v>
      </c>
      <c r="G45" s="877">
        <v>12.15</v>
      </c>
      <c r="H45" s="875">
        <v>12.3</v>
      </c>
      <c r="I45" s="876">
        <v>0</v>
      </c>
      <c r="J45" s="1351">
        <f t="shared" si="1"/>
        <v>0</v>
      </c>
      <c r="K45" s="1352">
        <v>82</v>
      </c>
      <c r="L45" s="875">
        <v>20.149999999999999</v>
      </c>
      <c r="M45" s="877">
        <v>20.3</v>
      </c>
      <c r="N45" s="876">
        <v>0</v>
      </c>
      <c r="O45" s="1351">
        <f t="shared" si="2"/>
        <v>0</v>
      </c>
      <c r="P45" s="1353"/>
      <c r="Q45" s="80">
        <v>17</v>
      </c>
      <c r="R45" s="80">
        <v>17.149999999999999</v>
      </c>
      <c r="S45" s="24">
        <f>AVERAGE(N32:N35)</f>
        <v>0</v>
      </c>
    </row>
    <row r="46" spans="1:19" x14ac:dyDescent="0.2">
      <c r="A46" s="878">
        <v>19</v>
      </c>
      <c r="B46" s="1354">
        <v>4.3</v>
      </c>
      <c r="C46" s="879">
        <v>4.45</v>
      </c>
      <c r="D46" s="880">
        <v>0</v>
      </c>
      <c r="E46" s="881">
        <f t="shared" si="0"/>
        <v>0</v>
      </c>
      <c r="F46" s="1355">
        <v>51</v>
      </c>
      <c r="G46" s="882">
        <v>12.3</v>
      </c>
      <c r="H46" s="1356">
        <v>12.45</v>
      </c>
      <c r="I46" s="880">
        <v>0</v>
      </c>
      <c r="J46" s="881">
        <f t="shared" si="1"/>
        <v>0</v>
      </c>
      <c r="K46" s="1355">
        <v>83</v>
      </c>
      <c r="L46" s="1356">
        <v>20.3</v>
      </c>
      <c r="M46" s="882">
        <v>20.45</v>
      </c>
      <c r="N46" s="880">
        <v>0</v>
      </c>
      <c r="O46" s="881">
        <f t="shared" si="2"/>
        <v>0</v>
      </c>
      <c r="P46" s="1357"/>
      <c r="Q46" s="44">
        <v>18</v>
      </c>
      <c r="R46" s="4798">
        <v>18.149999999999999</v>
      </c>
      <c r="S46" s="24">
        <f>AVERAGE(N36:N39)</f>
        <v>0</v>
      </c>
    </row>
    <row r="47" spans="1:19" x14ac:dyDescent="0.2">
      <c r="A47" s="1358">
        <v>20</v>
      </c>
      <c r="B47" s="1358">
        <v>4.45</v>
      </c>
      <c r="C47" s="883">
        <v>5</v>
      </c>
      <c r="D47" s="1359">
        <v>0</v>
      </c>
      <c r="E47" s="1360">
        <f t="shared" si="0"/>
        <v>0</v>
      </c>
      <c r="F47" s="1361">
        <v>52</v>
      </c>
      <c r="G47" s="884">
        <v>12.45</v>
      </c>
      <c r="H47" s="883">
        <v>13</v>
      </c>
      <c r="I47" s="1359">
        <v>0</v>
      </c>
      <c r="J47" s="1360">
        <f t="shared" si="1"/>
        <v>0</v>
      </c>
      <c r="K47" s="1361">
        <v>84</v>
      </c>
      <c r="L47" s="883">
        <v>20.45</v>
      </c>
      <c r="M47" s="884">
        <v>21</v>
      </c>
      <c r="N47" s="1359">
        <v>0</v>
      </c>
      <c r="O47" s="1360">
        <f t="shared" si="2"/>
        <v>0</v>
      </c>
      <c r="P47" s="1362"/>
      <c r="Q47" s="4794">
        <v>19</v>
      </c>
      <c r="R47" s="41">
        <v>19.149999999999999</v>
      </c>
      <c r="S47" s="24">
        <f>AVERAGE(N40:N43)</f>
        <v>0</v>
      </c>
    </row>
    <row r="48" spans="1:19" x14ac:dyDescent="0.2">
      <c r="A48" s="1363">
        <v>21</v>
      </c>
      <c r="B48" s="1364">
        <v>5</v>
      </c>
      <c r="C48" s="885">
        <v>5.15</v>
      </c>
      <c r="D48" s="886">
        <v>0</v>
      </c>
      <c r="E48" s="1365">
        <f t="shared" si="0"/>
        <v>0</v>
      </c>
      <c r="F48" s="1366">
        <v>53</v>
      </c>
      <c r="G48" s="1364">
        <v>13</v>
      </c>
      <c r="H48" s="887">
        <v>13.15</v>
      </c>
      <c r="I48" s="886">
        <v>0</v>
      </c>
      <c r="J48" s="1365">
        <f t="shared" si="1"/>
        <v>0</v>
      </c>
      <c r="K48" s="1366">
        <v>85</v>
      </c>
      <c r="L48" s="887">
        <v>21</v>
      </c>
      <c r="M48" s="1364">
        <v>21.15</v>
      </c>
      <c r="N48" s="886">
        <v>0</v>
      </c>
      <c r="O48" s="1365">
        <f t="shared" si="2"/>
        <v>0</v>
      </c>
      <c r="P48" s="1367"/>
      <c r="Q48" s="40">
        <v>20</v>
      </c>
      <c r="R48" s="4798">
        <v>20.149999999999999</v>
      </c>
      <c r="S48" s="24">
        <f>AVERAGE(N44:N47)</f>
        <v>0</v>
      </c>
    </row>
    <row r="49" spans="1:19" x14ac:dyDescent="0.2">
      <c r="A49" s="888">
        <v>22</v>
      </c>
      <c r="B49" s="1368">
        <v>5.15</v>
      </c>
      <c r="C49" s="889">
        <v>5.3</v>
      </c>
      <c r="D49" s="890">
        <v>0</v>
      </c>
      <c r="E49" s="891">
        <f t="shared" si="0"/>
        <v>0</v>
      </c>
      <c r="F49" s="1369">
        <v>54</v>
      </c>
      <c r="G49" s="892">
        <v>13.15</v>
      </c>
      <c r="H49" s="889">
        <v>13.3</v>
      </c>
      <c r="I49" s="890">
        <v>0</v>
      </c>
      <c r="J49" s="891">
        <f t="shared" si="1"/>
        <v>0</v>
      </c>
      <c r="K49" s="1369">
        <v>86</v>
      </c>
      <c r="L49" s="889">
        <v>21.15</v>
      </c>
      <c r="M49" s="892">
        <v>21.3</v>
      </c>
      <c r="N49" s="890">
        <v>0</v>
      </c>
      <c r="O49" s="891">
        <f t="shared" si="2"/>
        <v>0</v>
      </c>
      <c r="P49" s="893"/>
      <c r="Q49" s="4798">
        <v>21</v>
      </c>
      <c r="R49" s="4798">
        <v>21.15</v>
      </c>
      <c r="S49" s="24">
        <f>AVERAGE(N48:N51)</f>
        <v>0</v>
      </c>
    </row>
    <row r="50" spans="1:19" x14ac:dyDescent="0.2">
      <c r="A50" s="894">
        <v>23</v>
      </c>
      <c r="B50" s="895">
        <v>5.3</v>
      </c>
      <c r="C50" s="1370">
        <v>5.45</v>
      </c>
      <c r="D50" s="1371">
        <v>0</v>
      </c>
      <c r="E50" s="896">
        <f t="shared" si="0"/>
        <v>0</v>
      </c>
      <c r="F50" s="1372">
        <v>55</v>
      </c>
      <c r="G50" s="895">
        <v>13.3</v>
      </c>
      <c r="H50" s="897">
        <v>13.45</v>
      </c>
      <c r="I50" s="1371">
        <v>0</v>
      </c>
      <c r="J50" s="896">
        <f t="shared" si="1"/>
        <v>0</v>
      </c>
      <c r="K50" s="1372">
        <v>87</v>
      </c>
      <c r="L50" s="897">
        <v>21.3</v>
      </c>
      <c r="M50" s="895">
        <v>21.45</v>
      </c>
      <c r="N50" s="1371">
        <v>0</v>
      </c>
      <c r="O50" s="896">
        <f t="shared" si="2"/>
        <v>0</v>
      </c>
      <c r="P50" s="898"/>
      <c r="Q50" s="134">
        <v>22</v>
      </c>
      <c r="R50" s="4798">
        <v>22.15</v>
      </c>
      <c r="S50" s="24">
        <f>AVERAGE(N52:N55)</f>
        <v>0</v>
      </c>
    </row>
    <row r="51" spans="1:19" x14ac:dyDescent="0.2">
      <c r="A51" s="1373">
        <v>24</v>
      </c>
      <c r="B51" s="1374">
        <v>5.45</v>
      </c>
      <c r="C51" s="1375">
        <v>6</v>
      </c>
      <c r="D51" s="899">
        <v>0</v>
      </c>
      <c r="E51" s="1376">
        <f t="shared" si="0"/>
        <v>0</v>
      </c>
      <c r="F51" s="1377">
        <v>56</v>
      </c>
      <c r="G51" s="1378">
        <v>13.45</v>
      </c>
      <c r="H51" s="1375">
        <v>14</v>
      </c>
      <c r="I51" s="899">
        <v>0</v>
      </c>
      <c r="J51" s="1376">
        <f t="shared" si="1"/>
        <v>0</v>
      </c>
      <c r="K51" s="1377">
        <v>88</v>
      </c>
      <c r="L51" s="1375">
        <v>21.45</v>
      </c>
      <c r="M51" s="1378">
        <v>22</v>
      </c>
      <c r="N51" s="899">
        <v>0</v>
      </c>
      <c r="O51" s="1376">
        <f t="shared" si="2"/>
        <v>0</v>
      </c>
      <c r="P51" s="1379"/>
      <c r="Q51" s="36">
        <v>23</v>
      </c>
      <c r="R51" s="4798">
        <v>23.15</v>
      </c>
      <c r="S51" s="24">
        <f>AVERAGE(N56:N59)</f>
        <v>0</v>
      </c>
    </row>
    <row r="52" spans="1:19" x14ac:dyDescent="0.2">
      <c r="A52" s="900">
        <v>25</v>
      </c>
      <c r="B52" s="1380">
        <v>6</v>
      </c>
      <c r="C52" s="1381">
        <v>6.15</v>
      </c>
      <c r="D52" s="901">
        <v>0</v>
      </c>
      <c r="E52" s="902">
        <f t="shared" si="0"/>
        <v>0</v>
      </c>
      <c r="F52" s="1382">
        <v>57</v>
      </c>
      <c r="G52" s="1380">
        <v>14</v>
      </c>
      <c r="H52" s="903">
        <v>14.15</v>
      </c>
      <c r="I52" s="901">
        <v>0</v>
      </c>
      <c r="J52" s="902">
        <f t="shared" si="1"/>
        <v>0</v>
      </c>
      <c r="K52" s="1382">
        <v>89</v>
      </c>
      <c r="L52" s="903">
        <v>22</v>
      </c>
      <c r="M52" s="1380">
        <v>22.15</v>
      </c>
      <c r="N52" s="901">
        <v>0</v>
      </c>
      <c r="O52" s="902">
        <f t="shared" si="2"/>
        <v>0</v>
      </c>
      <c r="P52" s="1383"/>
      <c r="Q52" t="s">
        <v>140</v>
      </c>
      <c r="S52" s="24">
        <f>AVERAGE(S28:S51)</f>
        <v>0</v>
      </c>
    </row>
    <row r="53" spans="1:19" x14ac:dyDescent="0.2">
      <c r="A53" s="1384">
        <v>26</v>
      </c>
      <c r="B53" s="1385">
        <v>6.15</v>
      </c>
      <c r="C53" s="1386">
        <v>6.3</v>
      </c>
      <c r="D53" s="1387">
        <v>0</v>
      </c>
      <c r="E53" s="904">
        <f t="shared" si="0"/>
        <v>0</v>
      </c>
      <c r="F53" s="905">
        <v>58</v>
      </c>
      <c r="G53" s="1388">
        <v>14.15</v>
      </c>
      <c r="H53" s="1386">
        <v>14.3</v>
      </c>
      <c r="I53" s="1387">
        <v>0</v>
      </c>
      <c r="J53" s="904">
        <f t="shared" si="1"/>
        <v>0</v>
      </c>
      <c r="K53" s="905">
        <v>90</v>
      </c>
      <c r="L53" s="1386">
        <v>22.15</v>
      </c>
      <c r="M53" s="1388">
        <v>22.3</v>
      </c>
      <c r="N53" s="1387">
        <v>0</v>
      </c>
      <c r="O53" s="904">
        <f t="shared" si="2"/>
        <v>0</v>
      </c>
      <c r="P53" s="906"/>
    </row>
    <row r="54" spans="1:19" x14ac:dyDescent="0.2">
      <c r="A54" s="907">
        <v>27</v>
      </c>
      <c r="B54" s="908">
        <v>6.3</v>
      </c>
      <c r="C54" s="909">
        <v>6.45</v>
      </c>
      <c r="D54" s="1389">
        <v>0</v>
      </c>
      <c r="E54" s="910">
        <f t="shared" si="0"/>
        <v>0</v>
      </c>
      <c r="F54" s="1390">
        <v>59</v>
      </c>
      <c r="G54" s="908">
        <v>14.3</v>
      </c>
      <c r="H54" s="1391">
        <v>14.45</v>
      </c>
      <c r="I54" s="1389">
        <v>0</v>
      </c>
      <c r="J54" s="910">
        <f t="shared" si="1"/>
        <v>0</v>
      </c>
      <c r="K54" s="1390">
        <v>91</v>
      </c>
      <c r="L54" s="1391">
        <v>22.3</v>
      </c>
      <c r="M54" s="908">
        <v>22.45</v>
      </c>
      <c r="N54" s="1389">
        <v>0</v>
      </c>
      <c r="O54" s="910">
        <f t="shared" si="2"/>
        <v>0</v>
      </c>
      <c r="P54" s="1392"/>
    </row>
    <row r="55" spans="1:19" x14ac:dyDescent="0.2">
      <c r="A55" s="1393">
        <v>28</v>
      </c>
      <c r="B55" s="1394">
        <v>6.45</v>
      </c>
      <c r="C55" s="1395">
        <v>7</v>
      </c>
      <c r="D55" s="911">
        <v>0</v>
      </c>
      <c r="E55" s="1396">
        <f t="shared" si="0"/>
        <v>0</v>
      </c>
      <c r="F55" s="1397">
        <v>60</v>
      </c>
      <c r="G55" s="912">
        <v>14.45</v>
      </c>
      <c r="H55" s="912">
        <v>15</v>
      </c>
      <c r="I55" s="911">
        <v>0</v>
      </c>
      <c r="J55" s="1396">
        <f t="shared" si="1"/>
        <v>0</v>
      </c>
      <c r="K55" s="1397">
        <v>92</v>
      </c>
      <c r="L55" s="1395">
        <v>22.45</v>
      </c>
      <c r="M55" s="912">
        <v>23</v>
      </c>
      <c r="N55" s="911">
        <v>0</v>
      </c>
      <c r="O55" s="1396">
        <f t="shared" si="2"/>
        <v>0</v>
      </c>
      <c r="P55" s="1398"/>
    </row>
    <row r="56" spans="1:19" x14ac:dyDescent="0.2">
      <c r="A56" s="913">
        <v>29</v>
      </c>
      <c r="B56" s="1399">
        <v>7</v>
      </c>
      <c r="C56" s="914">
        <v>7.15</v>
      </c>
      <c r="D56" s="915">
        <v>0</v>
      </c>
      <c r="E56" s="916">
        <f t="shared" si="0"/>
        <v>0</v>
      </c>
      <c r="F56" s="1400">
        <v>61</v>
      </c>
      <c r="G56" s="1399">
        <v>15</v>
      </c>
      <c r="H56" s="1399">
        <v>15.15</v>
      </c>
      <c r="I56" s="915">
        <v>0</v>
      </c>
      <c r="J56" s="916">
        <f t="shared" si="1"/>
        <v>0</v>
      </c>
      <c r="K56" s="1400">
        <v>93</v>
      </c>
      <c r="L56" s="917">
        <v>23</v>
      </c>
      <c r="M56" s="1399">
        <v>23.15</v>
      </c>
      <c r="N56" s="915">
        <v>0</v>
      </c>
      <c r="O56" s="916">
        <f t="shared" si="2"/>
        <v>0</v>
      </c>
      <c r="P56" s="1401"/>
    </row>
    <row r="57" spans="1:19" x14ac:dyDescent="0.2">
      <c r="A57" s="1402">
        <v>30</v>
      </c>
      <c r="B57" s="918">
        <v>7.15</v>
      </c>
      <c r="C57" s="1403">
        <v>7.3</v>
      </c>
      <c r="D57" s="1404">
        <v>0</v>
      </c>
      <c r="E57" s="1405">
        <f t="shared" si="0"/>
        <v>0</v>
      </c>
      <c r="F57" s="1406">
        <v>62</v>
      </c>
      <c r="G57" s="919">
        <v>15.15</v>
      </c>
      <c r="H57" s="919">
        <v>15.3</v>
      </c>
      <c r="I57" s="1404">
        <v>0</v>
      </c>
      <c r="J57" s="1405">
        <f t="shared" si="1"/>
        <v>0</v>
      </c>
      <c r="K57" s="1406">
        <v>94</v>
      </c>
      <c r="L57" s="919">
        <v>23.15</v>
      </c>
      <c r="M57" s="919">
        <v>23.3</v>
      </c>
      <c r="N57" s="1404">
        <v>0</v>
      </c>
      <c r="O57" s="1405">
        <f t="shared" si="2"/>
        <v>0</v>
      </c>
      <c r="P57" s="1407"/>
    </row>
    <row r="58" spans="1:19" x14ac:dyDescent="0.2">
      <c r="A58" s="920">
        <v>31</v>
      </c>
      <c r="B58" s="1408">
        <v>7.3</v>
      </c>
      <c r="C58" s="921">
        <v>7.45</v>
      </c>
      <c r="D58" s="922">
        <v>0</v>
      </c>
      <c r="E58" s="923">
        <f t="shared" si="0"/>
        <v>0</v>
      </c>
      <c r="F58" s="1409">
        <v>63</v>
      </c>
      <c r="G58" s="1408">
        <v>15.3</v>
      </c>
      <c r="H58" s="1408">
        <v>15.45</v>
      </c>
      <c r="I58" s="922">
        <v>0</v>
      </c>
      <c r="J58" s="923">
        <f t="shared" si="1"/>
        <v>0</v>
      </c>
      <c r="K58" s="1409">
        <v>95</v>
      </c>
      <c r="L58" s="1408">
        <v>23.3</v>
      </c>
      <c r="M58" s="1408">
        <v>23.45</v>
      </c>
      <c r="N58" s="922">
        <v>0</v>
      </c>
      <c r="O58" s="923">
        <f t="shared" si="2"/>
        <v>0</v>
      </c>
      <c r="P58" s="924"/>
    </row>
    <row r="59" spans="1:19" x14ac:dyDescent="0.2">
      <c r="A59" s="1410">
        <v>32</v>
      </c>
      <c r="B59" s="1411">
        <v>7.45</v>
      </c>
      <c r="C59" s="1412">
        <v>8</v>
      </c>
      <c r="D59" s="925">
        <v>0</v>
      </c>
      <c r="E59" s="1413">
        <f t="shared" si="0"/>
        <v>0</v>
      </c>
      <c r="F59" s="1414">
        <v>64</v>
      </c>
      <c r="G59" s="1415">
        <v>15.45</v>
      </c>
      <c r="H59" s="1415">
        <v>16</v>
      </c>
      <c r="I59" s="925">
        <v>0</v>
      </c>
      <c r="J59" s="1413">
        <f t="shared" si="1"/>
        <v>0</v>
      </c>
      <c r="K59" s="1414">
        <v>96</v>
      </c>
      <c r="L59" s="1415">
        <v>23.45</v>
      </c>
      <c r="M59" s="1415">
        <v>24</v>
      </c>
      <c r="N59" s="925">
        <v>0</v>
      </c>
      <c r="O59" s="1413">
        <f t="shared" si="2"/>
        <v>0</v>
      </c>
      <c r="P59" s="926"/>
    </row>
    <row r="60" spans="1:19" x14ac:dyDescent="0.2">
      <c r="A60" s="1416" t="s">
        <v>27</v>
      </c>
      <c r="B60" s="1417"/>
      <c r="C60" s="1417"/>
      <c r="D60" s="1418">
        <f>SUM(D28:D59)</f>
        <v>0</v>
      </c>
      <c r="E60" s="927">
        <f>SUM(E28:E59)</f>
        <v>0</v>
      </c>
      <c r="F60" s="1417"/>
      <c r="G60" s="1417"/>
      <c r="H60" s="1417"/>
      <c r="I60" s="1418">
        <f>SUM(I28:I59)</f>
        <v>0</v>
      </c>
      <c r="J60" s="927">
        <f>SUM(J28:J59)</f>
        <v>0</v>
      </c>
      <c r="K60" s="1417"/>
      <c r="L60" s="1417"/>
      <c r="M60" s="1417"/>
      <c r="N60" s="1417">
        <f>SUM(N28:N59)</f>
        <v>0</v>
      </c>
      <c r="O60" s="927">
        <f>SUM(O28:O59)</f>
        <v>0</v>
      </c>
      <c r="P60" s="928"/>
    </row>
    <row r="64" spans="1:19" x14ac:dyDescent="0.2">
      <c r="A64" t="s">
        <v>39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1419"/>
      <c r="B66" s="1420"/>
      <c r="C66" s="1420"/>
      <c r="D66" s="929"/>
      <c r="E66" s="1420"/>
      <c r="F66" s="1420"/>
      <c r="G66" s="1420"/>
      <c r="H66" s="1420"/>
      <c r="I66" s="929"/>
      <c r="J66" s="1421"/>
      <c r="K66" s="1420"/>
      <c r="L66" s="1420"/>
      <c r="M66" s="1420"/>
      <c r="N66" s="1420"/>
      <c r="O66" s="1420"/>
      <c r="P66" s="930"/>
    </row>
    <row r="67" spans="1:16" x14ac:dyDescent="0.2">
      <c r="A67" s="1422" t="s">
        <v>28</v>
      </c>
      <c r="B67" s="931"/>
      <c r="C67" s="931"/>
      <c r="D67" s="932"/>
      <c r="E67" s="933"/>
      <c r="F67" s="931"/>
      <c r="G67" s="931"/>
      <c r="H67" s="933"/>
      <c r="I67" s="932"/>
      <c r="J67" s="1423"/>
      <c r="K67" s="931"/>
      <c r="L67" s="931"/>
      <c r="M67" s="931"/>
      <c r="N67" s="931"/>
      <c r="O67" s="931"/>
      <c r="P67" s="934"/>
    </row>
    <row r="68" spans="1:16" x14ac:dyDescent="0.2">
      <c r="A68" s="935"/>
      <c r="B68" s="936"/>
      <c r="C68" s="936"/>
      <c r="D68" s="936"/>
      <c r="E68" s="936"/>
      <c r="F68" s="936"/>
      <c r="G68" s="936"/>
      <c r="H68" s="936"/>
      <c r="I68" s="936"/>
      <c r="J68" s="936"/>
      <c r="K68" s="936"/>
      <c r="L68" s="937"/>
      <c r="M68" s="937"/>
      <c r="N68" s="937"/>
      <c r="O68" s="937"/>
      <c r="P68" s="1424"/>
    </row>
    <row r="69" spans="1:16" x14ac:dyDescent="0.2">
      <c r="A69" s="1425"/>
      <c r="B69" s="938"/>
      <c r="C69" s="938"/>
      <c r="D69" s="1426"/>
      <c r="E69" s="939"/>
      <c r="F69" s="938"/>
      <c r="G69" s="938"/>
      <c r="H69" s="939"/>
      <c r="I69" s="1426"/>
      <c r="J69" s="940"/>
      <c r="K69" s="938"/>
      <c r="L69" s="938"/>
      <c r="M69" s="938"/>
      <c r="N69" s="938"/>
      <c r="O69" s="938"/>
      <c r="P69" s="1427"/>
    </row>
    <row r="70" spans="1:16" x14ac:dyDescent="0.2">
      <c r="A70" s="1428"/>
      <c r="B70" s="1429"/>
      <c r="C70" s="1429"/>
      <c r="D70" s="941"/>
      <c r="E70" s="1430"/>
      <c r="F70" s="1429"/>
      <c r="G70" s="1429"/>
      <c r="H70" s="1430"/>
      <c r="I70" s="941"/>
      <c r="J70" s="1429"/>
      <c r="K70" s="1429"/>
      <c r="L70" s="1429"/>
      <c r="M70" s="1429"/>
      <c r="N70" s="1429"/>
      <c r="O70" s="1429"/>
      <c r="P70" s="1431"/>
    </row>
    <row r="71" spans="1:16" x14ac:dyDescent="0.2">
      <c r="A71" s="1432"/>
      <c r="B71" s="1433"/>
      <c r="C71" s="1433"/>
      <c r="D71" s="942"/>
      <c r="E71" s="1434"/>
      <c r="F71" s="1433"/>
      <c r="G71" s="1433"/>
      <c r="H71" s="1434"/>
      <c r="I71" s="942"/>
      <c r="J71" s="1433"/>
      <c r="K71" s="1433"/>
      <c r="L71" s="1433"/>
      <c r="M71" s="1433"/>
      <c r="N71" s="1433"/>
      <c r="O71" s="1433"/>
      <c r="P71" s="1435"/>
    </row>
    <row r="72" spans="1:16" x14ac:dyDescent="0.2">
      <c r="A72" s="943"/>
      <c r="B72" s="944"/>
      <c r="C72" s="944"/>
      <c r="D72" s="1436"/>
      <c r="E72" s="945"/>
      <c r="F72" s="944"/>
      <c r="G72" s="944"/>
      <c r="H72" s="945"/>
      <c r="I72" s="1436"/>
      <c r="J72" s="944"/>
      <c r="K72" s="944"/>
      <c r="L72" s="944"/>
      <c r="M72" s="944" t="s">
        <v>29</v>
      </c>
      <c r="N72" s="944"/>
      <c r="O72" s="944"/>
      <c r="P72" s="1437"/>
    </row>
    <row r="73" spans="1:16" x14ac:dyDescent="0.2">
      <c r="A73" s="1438"/>
      <c r="B73" s="1439"/>
      <c r="C73" s="1439"/>
      <c r="D73" s="1440"/>
      <c r="E73" s="1441"/>
      <c r="F73" s="1439"/>
      <c r="G73" s="1439"/>
      <c r="H73" s="1441"/>
      <c r="I73" s="1440"/>
      <c r="J73" s="1439"/>
      <c r="K73" s="1439"/>
      <c r="L73" s="1439"/>
      <c r="M73" s="1439" t="s">
        <v>30</v>
      </c>
      <c r="N73" s="1439"/>
      <c r="O73" s="1439"/>
      <c r="P73" s="946"/>
    </row>
    <row r="74" spans="1:16" x14ac:dyDescent="0.2">
      <c r="E74" s="947"/>
      <c r="H74" s="947"/>
    </row>
    <row r="75" spans="1:16" x14ac:dyDescent="0.2">
      <c r="C75" s="1442"/>
      <c r="E75" s="948"/>
      <c r="H75" s="948"/>
    </row>
    <row r="76" spans="1:16" x14ac:dyDescent="0.2">
      <c r="E76" s="949"/>
      <c r="H76" s="949"/>
    </row>
    <row r="77" spans="1:16" x14ac:dyDescent="0.2">
      <c r="E77" s="950"/>
      <c r="H77" s="950"/>
    </row>
    <row r="78" spans="1:16" x14ac:dyDescent="0.2">
      <c r="E78" s="951"/>
      <c r="H78" s="951"/>
    </row>
    <row r="79" spans="1:16" ht="15.75" x14ac:dyDescent="0.25">
      <c r="E79" s="1443"/>
      <c r="H79" s="1443"/>
    </row>
    <row r="80" spans="1:16" x14ac:dyDescent="0.2">
      <c r="E80" s="952"/>
      <c r="H80" s="952"/>
    </row>
    <row r="81" spans="5:13" ht="15.75" x14ac:dyDescent="0.25">
      <c r="E81" s="1444"/>
      <c r="H81" s="1444"/>
    </row>
    <row r="82" spans="5:13" ht="15.75" x14ac:dyDescent="0.25">
      <c r="E82" s="1445"/>
      <c r="H82" s="1445"/>
    </row>
    <row r="83" spans="5:13" ht="15.75" x14ac:dyDescent="0.25">
      <c r="E83" s="1446"/>
      <c r="H83" s="1446"/>
    </row>
    <row r="84" spans="5:13" ht="15.75" x14ac:dyDescent="0.25">
      <c r="E84" s="1447"/>
      <c r="H84" s="1447"/>
    </row>
    <row r="85" spans="5:13" ht="15.75" x14ac:dyDescent="0.25">
      <c r="E85" s="1448"/>
      <c r="H85" s="1448"/>
    </row>
    <row r="86" spans="5:13" ht="15.75" x14ac:dyDescent="0.25">
      <c r="E86" s="1449"/>
      <c r="H86" s="1449"/>
    </row>
    <row r="87" spans="5:13" x14ac:dyDescent="0.2">
      <c r="E87" s="953"/>
      <c r="H87" s="953"/>
    </row>
    <row r="88" spans="5:13" ht="15.75" x14ac:dyDescent="0.25">
      <c r="E88" s="1450"/>
      <c r="H88" s="1450"/>
    </row>
    <row r="89" spans="5:13" ht="15.75" x14ac:dyDescent="0.25">
      <c r="E89" s="1451"/>
      <c r="H89" s="1451"/>
    </row>
    <row r="90" spans="5:13" x14ac:dyDescent="0.2">
      <c r="E90" s="954"/>
      <c r="H90" s="954"/>
    </row>
    <row r="91" spans="5:13" ht="15.75" x14ac:dyDescent="0.25">
      <c r="E91" s="1452"/>
      <c r="H91" s="1452"/>
    </row>
    <row r="92" spans="5:13" x14ac:dyDescent="0.2">
      <c r="E92" s="955"/>
      <c r="H92" s="955"/>
    </row>
    <row r="93" spans="5:13" ht="15.75" x14ac:dyDescent="0.25">
      <c r="E93" s="1453"/>
      <c r="H93" s="1453"/>
    </row>
    <row r="94" spans="5:13" x14ac:dyDescent="0.2">
      <c r="E94" s="956"/>
      <c r="H94" s="956"/>
    </row>
    <row r="95" spans="5:13" x14ac:dyDescent="0.2">
      <c r="E95" s="957"/>
      <c r="H95" s="957"/>
    </row>
    <row r="96" spans="5:13" ht="15.75" x14ac:dyDescent="0.25">
      <c r="E96" s="958"/>
      <c r="H96" s="958"/>
      <c r="M96" s="1454" t="s">
        <v>8</v>
      </c>
    </row>
    <row r="97" spans="5:14" x14ac:dyDescent="0.2">
      <c r="E97" s="959"/>
      <c r="H97" s="959"/>
    </row>
    <row r="98" spans="5:14" ht="15.75" x14ac:dyDescent="0.25">
      <c r="E98" s="1455"/>
      <c r="H98" s="1455"/>
    </row>
    <row r="99" spans="5:14" ht="15.75" x14ac:dyDescent="0.25">
      <c r="E99" s="1456"/>
      <c r="H99" s="1456"/>
    </row>
    <row r="101" spans="5:14" x14ac:dyDescent="0.2">
      <c r="N101" s="960"/>
    </row>
    <row r="126" spans="4:4" x14ac:dyDescent="0.2">
      <c r="D126" s="1457"/>
    </row>
  </sheetData>
  <mergeCells count="1">
    <mergeCell ref="Q27:R27"/>
  </mergeCell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1458"/>
      <c r="B1" s="1459"/>
      <c r="C1" s="1459"/>
      <c r="D1" s="1460"/>
      <c r="E1" s="1459"/>
      <c r="F1" s="1459"/>
      <c r="G1" s="1459"/>
      <c r="H1" s="1459"/>
      <c r="I1" s="1460"/>
      <c r="J1" s="1459"/>
      <c r="K1" s="1459"/>
      <c r="L1" s="1459"/>
      <c r="M1" s="1459"/>
      <c r="N1" s="1459"/>
      <c r="O1" s="1459"/>
      <c r="P1" s="961"/>
    </row>
    <row r="2" spans="1:16" ht="12.75" customHeight="1" x14ac:dyDescent="0.2">
      <c r="A2" s="1461" t="s">
        <v>0</v>
      </c>
      <c r="B2" s="962"/>
      <c r="C2" s="962"/>
      <c r="D2" s="962"/>
      <c r="E2" s="962"/>
      <c r="F2" s="962"/>
      <c r="G2" s="962"/>
      <c r="H2" s="962"/>
      <c r="I2" s="962"/>
      <c r="J2" s="962"/>
      <c r="K2" s="962"/>
      <c r="L2" s="962"/>
      <c r="M2" s="962"/>
      <c r="N2" s="962"/>
      <c r="O2" s="962"/>
      <c r="P2" s="1462"/>
    </row>
    <row r="3" spans="1:16" ht="12.75" customHeight="1" x14ac:dyDescent="0.2">
      <c r="A3" s="963"/>
      <c r="B3" s="964"/>
      <c r="C3" s="964"/>
      <c r="D3" s="964"/>
      <c r="E3" s="964"/>
      <c r="F3" s="964"/>
      <c r="G3" s="964"/>
      <c r="H3" s="964"/>
      <c r="I3" s="964"/>
      <c r="J3" s="964"/>
      <c r="K3" s="964"/>
      <c r="L3" s="964"/>
      <c r="M3" s="964"/>
      <c r="N3" s="964"/>
      <c r="O3" s="964"/>
      <c r="P3" s="965"/>
    </row>
    <row r="4" spans="1:16" ht="12.75" customHeight="1" x14ac:dyDescent="0.2">
      <c r="A4" s="1463" t="s">
        <v>40</v>
      </c>
      <c r="B4" s="966"/>
      <c r="C4" s="966"/>
      <c r="D4" s="966"/>
      <c r="E4" s="966"/>
      <c r="F4" s="966"/>
      <c r="G4" s="966"/>
      <c r="H4" s="966"/>
      <c r="I4" s="966"/>
      <c r="J4" s="1464"/>
      <c r="K4" s="1465"/>
      <c r="L4" s="1465"/>
      <c r="M4" s="1465"/>
      <c r="N4" s="1465"/>
      <c r="O4" s="1465"/>
      <c r="P4" s="1466"/>
    </row>
    <row r="5" spans="1:16" ht="12.75" customHeight="1" x14ac:dyDescent="0.2">
      <c r="A5" s="967"/>
      <c r="B5" s="1467"/>
      <c r="C5" s="1467"/>
      <c r="D5" s="1468"/>
      <c r="E5" s="1467"/>
      <c r="F5" s="1467"/>
      <c r="G5" s="1467"/>
      <c r="H5" s="1467"/>
      <c r="I5" s="1468"/>
      <c r="J5" s="1467"/>
      <c r="K5" s="1467"/>
      <c r="L5" s="1467"/>
      <c r="M5" s="1467"/>
      <c r="N5" s="1467"/>
      <c r="O5" s="1467"/>
      <c r="P5" s="1469"/>
    </row>
    <row r="6" spans="1:16" ht="12.75" customHeight="1" x14ac:dyDescent="0.2">
      <c r="A6" s="968" t="s">
        <v>2</v>
      </c>
      <c r="B6" s="1470"/>
      <c r="C6" s="1470"/>
      <c r="D6" s="1471"/>
      <c r="E6" s="1470"/>
      <c r="F6" s="1470"/>
      <c r="G6" s="1470"/>
      <c r="H6" s="1470"/>
      <c r="I6" s="1471"/>
      <c r="J6" s="1470"/>
      <c r="K6" s="1470"/>
      <c r="L6" s="1470"/>
      <c r="M6" s="1470"/>
      <c r="N6" s="1470"/>
      <c r="O6" s="1470"/>
      <c r="P6" s="1472"/>
    </row>
    <row r="7" spans="1:16" ht="12.75" customHeight="1" x14ac:dyDescent="0.2">
      <c r="A7" s="969" t="s">
        <v>3</v>
      </c>
      <c r="B7" s="970"/>
      <c r="C7" s="970"/>
      <c r="D7" s="1473"/>
      <c r="E7" s="970"/>
      <c r="F7" s="970"/>
      <c r="G7" s="970"/>
      <c r="H7" s="970"/>
      <c r="I7" s="1473"/>
      <c r="J7" s="970"/>
      <c r="K7" s="970"/>
      <c r="L7" s="970"/>
      <c r="M7" s="970"/>
      <c r="N7" s="970"/>
      <c r="O7" s="970"/>
      <c r="P7" s="1474"/>
    </row>
    <row r="8" spans="1:16" ht="12.75" customHeight="1" x14ac:dyDescent="0.2">
      <c r="A8" s="971" t="s">
        <v>4</v>
      </c>
      <c r="B8" s="1475"/>
      <c r="C8" s="1475"/>
      <c r="D8" s="972"/>
      <c r="E8" s="1475"/>
      <c r="F8" s="1475"/>
      <c r="G8" s="1475"/>
      <c r="H8" s="1475"/>
      <c r="I8" s="972"/>
      <c r="J8" s="1475"/>
      <c r="K8" s="1475"/>
      <c r="L8" s="1475"/>
      <c r="M8" s="1475"/>
      <c r="N8" s="1475"/>
      <c r="O8" s="1475"/>
      <c r="P8" s="1476"/>
    </row>
    <row r="9" spans="1:16" ht="12.75" customHeight="1" x14ac:dyDescent="0.2">
      <c r="A9" s="973" t="s">
        <v>5</v>
      </c>
      <c r="B9" s="974"/>
      <c r="C9" s="974"/>
      <c r="D9" s="975"/>
      <c r="E9" s="974"/>
      <c r="F9" s="974"/>
      <c r="G9" s="974"/>
      <c r="H9" s="974"/>
      <c r="I9" s="975"/>
      <c r="J9" s="974"/>
      <c r="K9" s="974"/>
      <c r="L9" s="974"/>
      <c r="M9" s="974"/>
      <c r="N9" s="974"/>
      <c r="O9" s="974"/>
      <c r="P9" s="1477"/>
    </row>
    <row r="10" spans="1:16" ht="12.75" customHeight="1" x14ac:dyDescent="0.2">
      <c r="A10" s="976" t="s">
        <v>6</v>
      </c>
      <c r="B10" s="977"/>
      <c r="C10" s="977"/>
      <c r="D10" s="978"/>
      <c r="E10" s="977"/>
      <c r="F10" s="977"/>
      <c r="G10" s="977"/>
      <c r="H10" s="977"/>
      <c r="I10" s="978"/>
      <c r="J10" s="977"/>
      <c r="K10" s="977"/>
      <c r="L10" s="977"/>
      <c r="M10" s="977"/>
      <c r="N10" s="977"/>
      <c r="O10" s="977"/>
      <c r="P10" s="979"/>
    </row>
    <row r="11" spans="1:16" ht="12.75" customHeight="1" x14ac:dyDescent="0.2">
      <c r="A11" s="1478"/>
      <c r="B11" s="1479"/>
      <c r="C11" s="1479"/>
      <c r="D11" s="980"/>
      <c r="E11" s="1479"/>
      <c r="F11" s="1479"/>
      <c r="G11" s="1480"/>
      <c r="H11" s="1479"/>
      <c r="I11" s="980"/>
      <c r="J11" s="1479"/>
      <c r="K11" s="1479"/>
      <c r="L11" s="1479"/>
      <c r="M11" s="1479"/>
      <c r="N11" s="1479"/>
      <c r="O11" s="1479"/>
      <c r="P11" s="981"/>
    </row>
    <row r="12" spans="1:16" ht="12.75" customHeight="1" x14ac:dyDescent="0.2">
      <c r="A12" s="982" t="s">
        <v>41</v>
      </c>
      <c r="B12" s="1481"/>
      <c r="C12" s="1481"/>
      <c r="D12" s="1482"/>
      <c r="E12" s="1481" t="s">
        <v>8</v>
      </c>
      <c r="F12" s="1481"/>
      <c r="G12" s="1481"/>
      <c r="H12" s="1481"/>
      <c r="I12" s="1482"/>
      <c r="J12" s="1481"/>
      <c r="K12" s="1481"/>
      <c r="L12" s="1481"/>
      <c r="M12" s="1481"/>
      <c r="N12" s="1483" t="s">
        <v>42</v>
      </c>
      <c r="O12" s="1481"/>
      <c r="P12" s="983"/>
    </row>
    <row r="13" spans="1:16" ht="12.75" customHeight="1" x14ac:dyDescent="0.2">
      <c r="A13" s="1484"/>
      <c r="B13" s="1485"/>
      <c r="C13" s="1485"/>
      <c r="D13" s="1486"/>
      <c r="E13" s="1485"/>
      <c r="F13" s="1485"/>
      <c r="G13" s="1485"/>
      <c r="H13" s="1485"/>
      <c r="I13" s="1486"/>
      <c r="J13" s="1485"/>
      <c r="K13" s="1485"/>
      <c r="L13" s="1485"/>
      <c r="M13" s="1485"/>
      <c r="N13" s="1485"/>
      <c r="O13" s="1485"/>
      <c r="P13" s="1487"/>
    </row>
    <row r="14" spans="1:16" ht="12.75" customHeight="1" x14ac:dyDescent="0.2">
      <c r="A14" s="984" t="s">
        <v>10</v>
      </c>
      <c r="B14" s="1488"/>
      <c r="C14" s="1488"/>
      <c r="D14" s="1489"/>
      <c r="E14" s="1488"/>
      <c r="F14" s="1488"/>
      <c r="G14" s="1488"/>
      <c r="H14" s="1488"/>
      <c r="I14" s="1489"/>
      <c r="J14" s="1488"/>
      <c r="K14" s="1488"/>
      <c r="L14" s="1488"/>
      <c r="M14" s="1488"/>
      <c r="N14" s="985"/>
      <c r="O14" s="986"/>
      <c r="P14" s="1490"/>
    </row>
    <row r="15" spans="1:16" ht="12.75" customHeight="1" x14ac:dyDescent="0.2">
      <c r="A15" s="987"/>
      <c r="B15" s="1491"/>
      <c r="C15" s="1491"/>
      <c r="D15" s="1492"/>
      <c r="E15" s="1491"/>
      <c r="F15" s="1491"/>
      <c r="G15" s="1491"/>
      <c r="H15" s="1491"/>
      <c r="I15" s="1492"/>
      <c r="J15" s="1491"/>
      <c r="K15" s="1491"/>
      <c r="L15" s="1491"/>
      <c r="M15" s="1491"/>
      <c r="N15" s="1493" t="s">
        <v>11</v>
      </c>
      <c r="O15" s="1494" t="s">
        <v>12</v>
      </c>
      <c r="P15" s="1495"/>
    </row>
    <row r="16" spans="1:16" ht="12.75" customHeight="1" x14ac:dyDescent="0.2">
      <c r="A16" s="988" t="s">
        <v>13</v>
      </c>
      <c r="B16" s="989"/>
      <c r="C16" s="989"/>
      <c r="D16" s="1496"/>
      <c r="E16" s="989"/>
      <c r="F16" s="989"/>
      <c r="G16" s="989"/>
      <c r="H16" s="989"/>
      <c r="I16" s="1496"/>
      <c r="J16" s="989"/>
      <c r="K16" s="989"/>
      <c r="L16" s="989"/>
      <c r="M16" s="989"/>
      <c r="N16" s="990"/>
      <c r="O16" s="991"/>
      <c r="P16" s="991"/>
    </row>
    <row r="17" spans="1:47" ht="12.75" customHeight="1" x14ac:dyDescent="0.2">
      <c r="A17" s="992" t="s">
        <v>14</v>
      </c>
      <c r="B17" s="993"/>
      <c r="C17" s="993"/>
      <c r="D17" s="1497"/>
      <c r="E17" s="993"/>
      <c r="F17" s="993"/>
      <c r="G17" s="993"/>
      <c r="H17" s="993"/>
      <c r="I17" s="1497"/>
      <c r="J17" s="993"/>
      <c r="K17" s="993"/>
      <c r="L17" s="993"/>
      <c r="M17" s="993"/>
      <c r="N17" s="994" t="s">
        <v>15</v>
      </c>
      <c r="O17" s="1498" t="s">
        <v>16</v>
      </c>
      <c r="P17" s="1499"/>
    </row>
    <row r="18" spans="1:47" ht="12.75" customHeight="1" x14ac:dyDescent="0.2">
      <c r="A18" s="1500"/>
      <c r="B18" s="1501"/>
      <c r="C18" s="1501"/>
      <c r="D18" s="1502"/>
      <c r="E18" s="1501"/>
      <c r="F18" s="1501"/>
      <c r="G18" s="1501"/>
      <c r="H18" s="1501"/>
      <c r="I18" s="1502"/>
      <c r="J18" s="1501"/>
      <c r="K18" s="1501"/>
      <c r="L18" s="1501"/>
      <c r="M18" s="1501"/>
      <c r="N18" s="1503"/>
      <c r="O18" s="995"/>
      <c r="P18" s="1504" t="s">
        <v>8</v>
      </c>
    </row>
    <row r="19" spans="1:47" ht="12.75" customHeight="1" x14ac:dyDescent="0.2">
      <c r="A19" s="1505"/>
      <c r="B19" s="996"/>
      <c r="C19" s="996"/>
      <c r="D19" s="1506"/>
      <c r="E19" s="996"/>
      <c r="F19" s="996"/>
      <c r="G19" s="996"/>
      <c r="H19" s="996"/>
      <c r="I19" s="1506"/>
      <c r="J19" s="996"/>
      <c r="K19" s="997"/>
      <c r="L19" s="996" t="s">
        <v>17</v>
      </c>
      <c r="M19" s="996"/>
      <c r="N19" s="1507"/>
      <c r="O19" s="998"/>
      <c r="P19" s="999"/>
      <c r="AU19" s="1000"/>
    </row>
    <row r="20" spans="1:47" ht="12.75" customHeight="1" x14ac:dyDescent="0.2">
      <c r="A20" s="1508"/>
      <c r="B20" s="1001"/>
      <c r="C20" s="1001"/>
      <c r="D20" s="1509"/>
      <c r="E20" s="1001"/>
      <c r="F20" s="1001"/>
      <c r="G20" s="1001"/>
      <c r="H20" s="1001"/>
      <c r="I20" s="1509"/>
      <c r="J20" s="1001"/>
      <c r="K20" s="1001"/>
      <c r="L20" s="1001"/>
      <c r="M20" s="1001"/>
      <c r="N20" s="1510"/>
      <c r="O20" s="1002"/>
      <c r="P20" s="1511"/>
    </row>
    <row r="21" spans="1:47" ht="12.75" customHeight="1" x14ac:dyDescent="0.2">
      <c r="A21" s="1512"/>
      <c r="B21" s="1513"/>
      <c r="C21" s="1514"/>
      <c r="D21" s="1514"/>
      <c r="E21" s="1513"/>
      <c r="F21" s="1513"/>
      <c r="G21" s="1513"/>
      <c r="H21" s="1513" t="s">
        <v>8</v>
      </c>
      <c r="I21" s="1003"/>
      <c r="J21" s="1513"/>
      <c r="K21" s="1513"/>
      <c r="L21" s="1513"/>
      <c r="M21" s="1513"/>
      <c r="N21" s="1515"/>
      <c r="O21" s="1004"/>
      <c r="P21" s="1516"/>
    </row>
    <row r="22" spans="1:47" ht="12.75" customHeight="1" x14ac:dyDescent="0.2">
      <c r="A22" s="1005"/>
      <c r="B22" s="1006"/>
      <c r="C22" s="1006"/>
      <c r="D22" s="1007"/>
      <c r="E22" s="1006"/>
      <c r="F22" s="1006"/>
      <c r="G22" s="1006"/>
      <c r="H22" s="1006"/>
      <c r="I22" s="1007"/>
      <c r="J22" s="1006"/>
      <c r="K22" s="1006"/>
      <c r="L22" s="1006"/>
      <c r="M22" s="1006"/>
      <c r="N22" s="1006"/>
      <c r="O22" s="1006"/>
      <c r="P22" s="1517"/>
    </row>
    <row r="23" spans="1:47" ht="12.75" customHeight="1" x14ac:dyDescent="0.2">
      <c r="A23" s="1008" t="s">
        <v>18</v>
      </c>
      <c r="B23" s="1518"/>
      <c r="C23" s="1518"/>
      <c r="D23" s="1519"/>
      <c r="E23" s="1520" t="s">
        <v>19</v>
      </c>
      <c r="F23" s="1520"/>
      <c r="G23" s="1520"/>
      <c r="H23" s="1520"/>
      <c r="I23" s="1520"/>
      <c r="J23" s="1520"/>
      <c r="K23" s="1520"/>
      <c r="L23" s="1520"/>
      <c r="M23" s="1518"/>
      <c r="N23" s="1518"/>
      <c r="O23" s="1518"/>
      <c r="P23" s="1009"/>
    </row>
    <row r="24" spans="1:47" x14ac:dyDescent="0.2">
      <c r="A24" s="1521"/>
      <c r="B24" s="1522"/>
      <c r="C24" s="1522"/>
      <c r="D24" s="1523"/>
      <c r="E24" s="1010" t="s">
        <v>20</v>
      </c>
      <c r="F24" s="1010"/>
      <c r="G24" s="1010"/>
      <c r="H24" s="1010"/>
      <c r="I24" s="1010"/>
      <c r="J24" s="1010"/>
      <c r="K24" s="1010"/>
      <c r="L24" s="1010"/>
      <c r="M24" s="1522"/>
      <c r="N24" s="1522"/>
      <c r="O24" s="1522"/>
      <c r="P24" s="1524"/>
    </row>
    <row r="25" spans="1:47" ht="12.75" customHeight="1" x14ac:dyDescent="0.2">
      <c r="A25" s="1525"/>
      <c r="B25" s="1526" t="s">
        <v>21</v>
      </c>
      <c r="C25" s="1011"/>
      <c r="D25" s="1011"/>
      <c r="E25" s="1011"/>
      <c r="F25" s="1011"/>
      <c r="G25" s="1011"/>
      <c r="H25" s="1011"/>
      <c r="I25" s="1011"/>
      <c r="J25" s="1011"/>
      <c r="K25" s="1011"/>
      <c r="L25" s="1011"/>
      <c r="M25" s="1011"/>
      <c r="N25" s="1011"/>
      <c r="O25" s="1012"/>
      <c r="P25" s="1527"/>
    </row>
    <row r="26" spans="1:47" ht="12.75" customHeight="1" x14ac:dyDescent="0.2">
      <c r="A26" s="1528" t="s">
        <v>22</v>
      </c>
      <c r="B26" s="1013" t="s">
        <v>23</v>
      </c>
      <c r="C26" s="1013"/>
      <c r="D26" s="1528" t="s">
        <v>24</v>
      </c>
      <c r="E26" s="1528" t="s">
        <v>25</v>
      </c>
      <c r="F26" s="1528" t="s">
        <v>22</v>
      </c>
      <c r="G26" s="1013" t="s">
        <v>23</v>
      </c>
      <c r="H26" s="1013"/>
      <c r="I26" s="1528" t="s">
        <v>24</v>
      </c>
      <c r="J26" s="1528" t="s">
        <v>25</v>
      </c>
      <c r="K26" s="1528" t="s">
        <v>22</v>
      </c>
      <c r="L26" s="1013" t="s">
        <v>23</v>
      </c>
      <c r="M26" s="1013"/>
      <c r="N26" s="1529" t="s">
        <v>24</v>
      </c>
      <c r="O26" s="1528" t="s">
        <v>25</v>
      </c>
      <c r="P26" s="1014"/>
    </row>
    <row r="27" spans="1:47" ht="12.75" customHeight="1" x14ac:dyDescent="0.2">
      <c r="A27" s="1530"/>
      <c r="B27" s="1015" t="s">
        <v>26</v>
      </c>
      <c r="C27" s="1015" t="s">
        <v>2</v>
      </c>
      <c r="D27" s="1530"/>
      <c r="E27" s="1530"/>
      <c r="F27" s="1530"/>
      <c r="G27" s="1015" t="s">
        <v>26</v>
      </c>
      <c r="H27" s="1015" t="s">
        <v>2</v>
      </c>
      <c r="I27" s="1530"/>
      <c r="J27" s="1530"/>
      <c r="K27" s="1530"/>
      <c r="L27" s="1015" t="s">
        <v>26</v>
      </c>
      <c r="M27" s="1015" t="s">
        <v>2</v>
      </c>
      <c r="N27" s="1016"/>
      <c r="O27" s="1530"/>
      <c r="P27" s="1017"/>
      <c r="Q27" s="32" t="s">
        <v>138</v>
      </c>
      <c r="R27" s="31"/>
      <c r="S27" t="s">
        <v>139</v>
      </c>
    </row>
    <row r="28" spans="1:47" ht="12.75" customHeight="1" x14ac:dyDescent="0.2">
      <c r="A28" s="1531">
        <v>1</v>
      </c>
      <c r="B28" s="1018">
        <v>0</v>
      </c>
      <c r="C28" s="1019">
        <v>0.15</v>
      </c>
      <c r="D28" s="1020">
        <v>0</v>
      </c>
      <c r="E28" s="1021">
        <f t="shared" ref="E28:E59" si="0">D28*(100-2.18)/100</f>
        <v>0</v>
      </c>
      <c r="F28" s="1532">
        <v>33</v>
      </c>
      <c r="G28" s="1533">
        <v>8</v>
      </c>
      <c r="H28" s="1533">
        <v>8.15</v>
      </c>
      <c r="I28" s="1020">
        <v>0</v>
      </c>
      <c r="J28" s="1021">
        <f t="shared" ref="J28:J59" si="1">I28*(100-2.18)/100</f>
        <v>0</v>
      </c>
      <c r="K28" s="1532">
        <v>65</v>
      </c>
      <c r="L28" s="1533">
        <v>16</v>
      </c>
      <c r="M28" s="1533">
        <v>16.149999999999999</v>
      </c>
      <c r="N28" s="1020">
        <v>0</v>
      </c>
      <c r="O28" s="1021">
        <f t="shared" ref="O28:O59" si="2">N28*(100-2.18)/100</f>
        <v>0</v>
      </c>
      <c r="P28" s="1022"/>
      <c r="Q28" s="4797">
        <v>0</v>
      </c>
      <c r="R28" s="4798">
        <v>0.15</v>
      </c>
      <c r="S28">
        <f>AVERAGE(D28:D31)</f>
        <v>0</v>
      </c>
    </row>
    <row r="29" spans="1:47" ht="12.75" customHeight="1" x14ac:dyDescent="0.2">
      <c r="A29" s="1534">
        <v>2</v>
      </c>
      <c r="B29" s="1534">
        <v>0.15</v>
      </c>
      <c r="C29" s="1023">
        <v>0.3</v>
      </c>
      <c r="D29" s="1024">
        <v>0</v>
      </c>
      <c r="E29" s="1535">
        <f t="shared" si="0"/>
        <v>0</v>
      </c>
      <c r="F29" s="1536">
        <v>34</v>
      </c>
      <c r="G29" s="1537">
        <v>8.15</v>
      </c>
      <c r="H29" s="1537">
        <v>8.3000000000000007</v>
      </c>
      <c r="I29" s="1024">
        <v>0</v>
      </c>
      <c r="J29" s="1535">
        <f t="shared" si="1"/>
        <v>0</v>
      </c>
      <c r="K29" s="1536">
        <v>66</v>
      </c>
      <c r="L29" s="1537">
        <v>16.149999999999999</v>
      </c>
      <c r="M29" s="1537">
        <v>16.3</v>
      </c>
      <c r="N29" s="1024">
        <v>0</v>
      </c>
      <c r="O29" s="1535">
        <f t="shared" si="2"/>
        <v>0</v>
      </c>
      <c r="P29" s="1025"/>
      <c r="Q29" s="140">
        <v>1</v>
      </c>
      <c r="R29" s="4794">
        <v>1.1499999999999999</v>
      </c>
      <c r="S29" s="279">
        <f>AVERAGE(D32:D35)</f>
        <v>0</v>
      </c>
    </row>
    <row r="30" spans="1:47" ht="12.75" customHeight="1" x14ac:dyDescent="0.2">
      <c r="A30" s="1538">
        <v>3</v>
      </c>
      <c r="B30" s="1539">
        <v>0.3</v>
      </c>
      <c r="C30" s="1540">
        <v>0.45</v>
      </c>
      <c r="D30" s="1541">
        <v>0</v>
      </c>
      <c r="E30" s="1026">
        <f t="shared" si="0"/>
        <v>0</v>
      </c>
      <c r="F30" s="1542">
        <v>35</v>
      </c>
      <c r="G30" s="1543">
        <v>8.3000000000000007</v>
      </c>
      <c r="H30" s="1543">
        <v>8.4499999999999993</v>
      </c>
      <c r="I30" s="1541">
        <v>0</v>
      </c>
      <c r="J30" s="1026">
        <f t="shared" si="1"/>
        <v>0</v>
      </c>
      <c r="K30" s="1542">
        <v>67</v>
      </c>
      <c r="L30" s="1543">
        <v>16.3</v>
      </c>
      <c r="M30" s="1543">
        <v>16.45</v>
      </c>
      <c r="N30" s="1541">
        <v>0</v>
      </c>
      <c r="O30" s="1026">
        <f t="shared" si="2"/>
        <v>0</v>
      </c>
      <c r="P30" s="1027"/>
      <c r="Q30" s="89">
        <v>2</v>
      </c>
      <c r="R30" s="4793">
        <v>2.15</v>
      </c>
      <c r="S30" s="279">
        <f>AVERAGE(D36:D39)</f>
        <v>0</v>
      </c>
      <c r="V30" s="1028"/>
    </row>
    <row r="31" spans="1:47" ht="12.75" customHeight="1" x14ac:dyDescent="0.2">
      <c r="A31" s="1544">
        <v>4</v>
      </c>
      <c r="B31" s="1544">
        <v>0.45</v>
      </c>
      <c r="C31" s="1029">
        <v>1</v>
      </c>
      <c r="D31" s="1545">
        <v>0</v>
      </c>
      <c r="E31" s="1546">
        <f t="shared" si="0"/>
        <v>0</v>
      </c>
      <c r="F31" s="1547">
        <v>36</v>
      </c>
      <c r="G31" s="1029">
        <v>8.4499999999999993</v>
      </c>
      <c r="H31" s="1029">
        <v>9</v>
      </c>
      <c r="I31" s="1545">
        <v>0</v>
      </c>
      <c r="J31" s="1546">
        <f t="shared" si="1"/>
        <v>0</v>
      </c>
      <c r="K31" s="1547">
        <v>68</v>
      </c>
      <c r="L31" s="1029">
        <v>16.45</v>
      </c>
      <c r="M31" s="1029">
        <v>17</v>
      </c>
      <c r="N31" s="1545">
        <v>0</v>
      </c>
      <c r="O31" s="1546">
        <f t="shared" si="2"/>
        <v>0</v>
      </c>
      <c r="P31" s="1548"/>
      <c r="Q31" s="4690">
        <v>3</v>
      </c>
      <c r="R31" s="88">
        <v>3.15</v>
      </c>
      <c r="S31" s="279">
        <f>AVERAGE(D40:D43)</f>
        <v>0</v>
      </c>
    </row>
    <row r="32" spans="1:47" ht="12.75" customHeight="1" x14ac:dyDescent="0.2">
      <c r="A32" s="1549">
        <v>5</v>
      </c>
      <c r="B32" s="1030">
        <v>1</v>
      </c>
      <c r="C32" s="1031">
        <v>1.1499999999999999</v>
      </c>
      <c r="D32" s="1550">
        <v>0</v>
      </c>
      <c r="E32" s="1032">
        <f t="shared" si="0"/>
        <v>0</v>
      </c>
      <c r="F32" s="1033">
        <v>37</v>
      </c>
      <c r="G32" s="1030">
        <v>9</v>
      </c>
      <c r="H32" s="1030">
        <v>9.15</v>
      </c>
      <c r="I32" s="1550">
        <v>0</v>
      </c>
      <c r="J32" s="1032">
        <f t="shared" si="1"/>
        <v>0</v>
      </c>
      <c r="K32" s="1033">
        <v>69</v>
      </c>
      <c r="L32" s="1030">
        <v>17</v>
      </c>
      <c r="M32" s="1030">
        <v>17.149999999999999</v>
      </c>
      <c r="N32" s="1550">
        <v>0</v>
      </c>
      <c r="O32" s="1032">
        <f t="shared" si="2"/>
        <v>0</v>
      </c>
      <c r="P32" s="1034"/>
      <c r="Q32" s="4690">
        <v>4</v>
      </c>
      <c r="R32" s="155">
        <v>4.1500000000000004</v>
      </c>
      <c r="S32" s="279">
        <f>AVERAGE(D44:D47)</f>
        <v>0</v>
      </c>
      <c r="AQ32" s="1550"/>
    </row>
    <row r="33" spans="1:19" ht="12.75" customHeight="1" x14ac:dyDescent="0.2">
      <c r="A33" s="1035">
        <v>6</v>
      </c>
      <c r="B33" s="1551">
        <v>1.1499999999999999</v>
      </c>
      <c r="C33" s="1036">
        <v>1.3</v>
      </c>
      <c r="D33" s="1552">
        <v>0</v>
      </c>
      <c r="E33" s="1553">
        <f t="shared" si="0"/>
        <v>0</v>
      </c>
      <c r="F33" s="1554">
        <v>38</v>
      </c>
      <c r="G33" s="1036">
        <v>9.15</v>
      </c>
      <c r="H33" s="1036">
        <v>9.3000000000000007</v>
      </c>
      <c r="I33" s="1552">
        <v>0</v>
      </c>
      <c r="J33" s="1553">
        <f t="shared" si="1"/>
        <v>0</v>
      </c>
      <c r="K33" s="1554">
        <v>70</v>
      </c>
      <c r="L33" s="1036">
        <v>17.149999999999999</v>
      </c>
      <c r="M33" s="1036">
        <v>17.3</v>
      </c>
      <c r="N33" s="1552">
        <v>0</v>
      </c>
      <c r="O33" s="1553">
        <f t="shared" si="2"/>
        <v>0</v>
      </c>
      <c r="P33" s="1555"/>
      <c r="Q33" s="4794">
        <v>5</v>
      </c>
      <c r="R33" s="4787">
        <v>5.15</v>
      </c>
      <c r="S33" s="279">
        <f>AVERAGE(D48:D51)</f>
        <v>0</v>
      </c>
    </row>
    <row r="34" spans="1:19" x14ac:dyDescent="0.2">
      <c r="A34" s="1556">
        <v>7</v>
      </c>
      <c r="B34" s="1557">
        <v>1.3</v>
      </c>
      <c r="C34" s="1037">
        <v>1.45</v>
      </c>
      <c r="D34" s="1558">
        <v>0</v>
      </c>
      <c r="E34" s="1559">
        <f t="shared" si="0"/>
        <v>0</v>
      </c>
      <c r="F34" s="1038">
        <v>39</v>
      </c>
      <c r="G34" s="1560">
        <v>9.3000000000000007</v>
      </c>
      <c r="H34" s="1560">
        <v>9.4499999999999993</v>
      </c>
      <c r="I34" s="1558">
        <v>0</v>
      </c>
      <c r="J34" s="1559">
        <f t="shared" si="1"/>
        <v>0</v>
      </c>
      <c r="K34" s="1038">
        <v>71</v>
      </c>
      <c r="L34" s="1560">
        <v>17.3</v>
      </c>
      <c r="M34" s="1560">
        <v>17.45</v>
      </c>
      <c r="N34" s="1558">
        <v>0</v>
      </c>
      <c r="O34" s="1559">
        <f t="shared" si="2"/>
        <v>0</v>
      </c>
      <c r="P34" s="1039"/>
      <c r="Q34" s="4798">
        <v>6</v>
      </c>
      <c r="R34" s="4798">
        <v>6.15</v>
      </c>
      <c r="S34" s="279">
        <f>AVERAGE(D52:D55)</f>
        <v>0</v>
      </c>
    </row>
    <row r="35" spans="1:19" x14ac:dyDescent="0.2">
      <c r="A35" s="1561">
        <v>8</v>
      </c>
      <c r="B35" s="1561">
        <v>1.45</v>
      </c>
      <c r="C35" s="1040">
        <v>2</v>
      </c>
      <c r="D35" s="1041">
        <v>0</v>
      </c>
      <c r="E35" s="1042">
        <f t="shared" si="0"/>
        <v>0</v>
      </c>
      <c r="F35" s="1562">
        <v>40</v>
      </c>
      <c r="G35" s="1040">
        <v>9.4499999999999993</v>
      </c>
      <c r="H35" s="1040">
        <v>10</v>
      </c>
      <c r="I35" s="1041">
        <v>0</v>
      </c>
      <c r="J35" s="1042">
        <f t="shared" si="1"/>
        <v>0</v>
      </c>
      <c r="K35" s="1562">
        <v>72</v>
      </c>
      <c r="L35" s="1043">
        <v>17.45</v>
      </c>
      <c r="M35" s="1040">
        <v>18</v>
      </c>
      <c r="N35" s="1041">
        <v>0</v>
      </c>
      <c r="O35" s="1042">
        <f t="shared" si="2"/>
        <v>0</v>
      </c>
      <c r="P35" s="1563"/>
      <c r="Q35" s="4798">
        <v>7</v>
      </c>
      <c r="R35" s="4787">
        <v>7.15</v>
      </c>
      <c r="S35" s="279">
        <f>AVERAGE(D56:D59)</f>
        <v>0</v>
      </c>
    </row>
    <row r="36" spans="1:19" x14ac:dyDescent="0.2">
      <c r="A36" s="1564">
        <v>9</v>
      </c>
      <c r="B36" s="1044">
        <v>2</v>
      </c>
      <c r="C36" s="1565">
        <v>2.15</v>
      </c>
      <c r="D36" s="1566">
        <v>0</v>
      </c>
      <c r="E36" s="1567">
        <f t="shared" si="0"/>
        <v>0</v>
      </c>
      <c r="F36" s="1568">
        <v>41</v>
      </c>
      <c r="G36" s="1045">
        <v>10</v>
      </c>
      <c r="H36" s="1569">
        <v>10.15</v>
      </c>
      <c r="I36" s="1566">
        <v>0</v>
      </c>
      <c r="J36" s="1567">
        <f t="shared" si="1"/>
        <v>0</v>
      </c>
      <c r="K36" s="1568">
        <v>73</v>
      </c>
      <c r="L36" s="1569">
        <v>18</v>
      </c>
      <c r="M36" s="1045">
        <v>18.149999999999999</v>
      </c>
      <c r="N36" s="1566">
        <v>0</v>
      </c>
      <c r="O36" s="1567">
        <f t="shared" si="2"/>
        <v>0</v>
      </c>
      <c r="P36" s="1046"/>
      <c r="Q36" s="4798">
        <v>8</v>
      </c>
      <c r="R36" s="4798">
        <v>8.15</v>
      </c>
      <c r="S36" s="279">
        <f>AVERAGE(I28:I31)</f>
        <v>0</v>
      </c>
    </row>
    <row r="37" spans="1:19" x14ac:dyDescent="0.2">
      <c r="A37" s="1570">
        <v>10</v>
      </c>
      <c r="B37" s="1570">
        <v>2.15</v>
      </c>
      <c r="C37" s="1047">
        <v>2.2999999999999998</v>
      </c>
      <c r="D37" s="1048">
        <v>0</v>
      </c>
      <c r="E37" s="1049">
        <f t="shared" si="0"/>
        <v>0</v>
      </c>
      <c r="F37" s="1571">
        <v>42</v>
      </c>
      <c r="G37" s="1047">
        <v>10.15</v>
      </c>
      <c r="H37" s="1050">
        <v>10.3</v>
      </c>
      <c r="I37" s="1048">
        <v>0</v>
      </c>
      <c r="J37" s="1049">
        <f t="shared" si="1"/>
        <v>0</v>
      </c>
      <c r="K37" s="1571">
        <v>74</v>
      </c>
      <c r="L37" s="1050">
        <v>18.149999999999999</v>
      </c>
      <c r="M37" s="1047">
        <v>18.3</v>
      </c>
      <c r="N37" s="1048">
        <v>0</v>
      </c>
      <c r="O37" s="1049">
        <f t="shared" si="2"/>
        <v>0</v>
      </c>
      <c r="P37" s="1572"/>
      <c r="Q37" s="140">
        <v>9</v>
      </c>
      <c r="R37" s="140">
        <v>9.15</v>
      </c>
      <c r="S37" s="279">
        <f>AVERAGE(I32:I35)</f>
        <v>0</v>
      </c>
    </row>
    <row r="38" spans="1:19" x14ac:dyDescent="0.2">
      <c r="A38" s="1573">
        <v>11</v>
      </c>
      <c r="B38" s="1574">
        <v>2.2999999999999998</v>
      </c>
      <c r="C38" s="1051">
        <v>2.4500000000000002</v>
      </c>
      <c r="D38" s="1575">
        <v>0</v>
      </c>
      <c r="E38" s="1576">
        <f t="shared" si="0"/>
        <v>0</v>
      </c>
      <c r="F38" s="1577">
        <v>43</v>
      </c>
      <c r="G38" s="1052">
        <v>10.3</v>
      </c>
      <c r="H38" s="1578">
        <v>10.45</v>
      </c>
      <c r="I38" s="1575">
        <v>0</v>
      </c>
      <c r="J38" s="1576">
        <f t="shared" si="1"/>
        <v>0</v>
      </c>
      <c r="K38" s="1577">
        <v>75</v>
      </c>
      <c r="L38" s="1578">
        <v>18.3</v>
      </c>
      <c r="M38" s="1052">
        <v>18.45</v>
      </c>
      <c r="N38" s="1575">
        <v>0</v>
      </c>
      <c r="O38" s="1576">
        <f t="shared" si="2"/>
        <v>0</v>
      </c>
      <c r="P38" s="1579"/>
      <c r="Q38" s="4792">
        <v>10</v>
      </c>
      <c r="R38" s="4794">
        <v>10.15</v>
      </c>
      <c r="S38" s="279">
        <f>AVERAGE(I36:I39)</f>
        <v>0</v>
      </c>
    </row>
    <row r="39" spans="1:19" x14ac:dyDescent="0.2">
      <c r="A39" s="1580">
        <v>12</v>
      </c>
      <c r="B39" s="1580">
        <v>2.4500000000000002</v>
      </c>
      <c r="C39" s="1053">
        <v>3</v>
      </c>
      <c r="D39" s="1054">
        <v>0</v>
      </c>
      <c r="E39" s="1581">
        <f t="shared" si="0"/>
        <v>0</v>
      </c>
      <c r="F39" s="1582">
        <v>44</v>
      </c>
      <c r="G39" s="1053">
        <v>10.45</v>
      </c>
      <c r="H39" s="1055">
        <v>11</v>
      </c>
      <c r="I39" s="1054">
        <v>0</v>
      </c>
      <c r="J39" s="1581">
        <f t="shared" si="1"/>
        <v>0</v>
      </c>
      <c r="K39" s="1582">
        <v>76</v>
      </c>
      <c r="L39" s="1055">
        <v>18.45</v>
      </c>
      <c r="M39" s="1053">
        <v>19</v>
      </c>
      <c r="N39" s="1054">
        <v>0</v>
      </c>
      <c r="O39" s="1581">
        <f t="shared" si="2"/>
        <v>0</v>
      </c>
      <c r="P39" s="1583"/>
      <c r="Q39" s="50">
        <v>11</v>
      </c>
      <c r="R39" s="4792">
        <v>11.15</v>
      </c>
      <c r="S39" s="279">
        <f>AVERAGE(I40:I43)</f>
        <v>0</v>
      </c>
    </row>
    <row r="40" spans="1:19" x14ac:dyDescent="0.2">
      <c r="A40" s="1056">
        <v>13</v>
      </c>
      <c r="B40" s="1584">
        <v>3</v>
      </c>
      <c r="C40" s="1057">
        <v>3.15</v>
      </c>
      <c r="D40" s="1058">
        <v>0</v>
      </c>
      <c r="E40" s="1059">
        <f t="shared" si="0"/>
        <v>0</v>
      </c>
      <c r="F40" s="1585">
        <v>45</v>
      </c>
      <c r="G40" s="1060">
        <v>11</v>
      </c>
      <c r="H40" s="1061">
        <v>11.15</v>
      </c>
      <c r="I40" s="1058">
        <v>0</v>
      </c>
      <c r="J40" s="1059">
        <f t="shared" si="1"/>
        <v>0</v>
      </c>
      <c r="K40" s="1585">
        <v>77</v>
      </c>
      <c r="L40" s="1061">
        <v>19</v>
      </c>
      <c r="M40" s="1060">
        <v>19.149999999999999</v>
      </c>
      <c r="N40" s="1058">
        <v>0</v>
      </c>
      <c r="O40" s="1059">
        <f t="shared" si="2"/>
        <v>0</v>
      </c>
      <c r="P40" s="1062"/>
      <c r="Q40" s="4798">
        <v>12</v>
      </c>
      <c r="R40" s="4797">
        <v>12.15</v>
      </c>
      <c r="S40" s="279">
        <f>AVERAGE(I44:I47)</f>
        <v>0</v>
      </c>
    </row>
    <row r="41" spans="1:19" x14ac:dyDescent="0.2">
      <c r="A41" s="1063">
        <v>14</v>
      </c>
      <c r="B41" s="1063">
        <v>3.15</v>
      </c>
      <c r="C41" s="1586">
        <v>3.3</v>
      </c>
      <c r="D41" s="1587">
        <v>0</v>
      </c>
      <c r="E41" s="1064">
        <f t="shared" si="0"/>
        <v>0</v>
      </c>
      <c r="F41" s="1588">
        <v>46</v>
      </c>
      <c r="G41" s="1065">
        <v>11.15</v>
      </c>
      <c r="H41" s="1586">
        <v>11.3</v>
      </c>
      <c r="I41" s="1587">
        <v>0</v>
      </c>
      <c r="J41" s="1064">
        <f t="shared" si="1"/>
        <v>0</v>
      </c>
      <c r="K41" s="1588">
        <v>78</v>
      </c>
      <c r="L41" s="1586">
        <v>19.149999999999999</v>
      </c>
      <c r="M41" s="1065">
        <v>19.3</v>
      </c>
      <c r="N41" s="1587">
        <v>0</v>
      </c>
      <c r="O41" s="1064">
        <f t="shared" si="2"/>
        <v>0</v>
      </c>
      <c r="P41" s="1066"/>
      <c r="Q41" s="4794">
        <v>13</v>
      </c>
      <c r="R41" s="155">
        <v>13.15</v>
      </c>
      <c r="S41" s="279">
        <f>AVERAGE(I48:I51)</f>
        <v>0</v>
      </c>
    </row>
    <row r="42" spans="1:19" x14ac:dyDescent="0.2">
      <c r="A42" s="1589">
        <v>15</v>
      </c>
      <c r="B42" s="1590">
        <v>3.3</v>
      </c>
      <c r="C42" s="1591">
        <v>3.45</v>
      </c>
      <c r="D42" s="1067">
        <v>0</v>
      </c>
      <c r="E42" s="1592">
        <f t="shared" si="0"/>
        <v>0</v>
      </c>
      <c r="F42" s="1593">
        <v>47</v>
      </c>
      <c r="G42" s="1594">
        <v>11.3</v>
      </c>
      <c r="H42" s="1595">
        <v>11.45</v>
      </c>
      <c r="I42" s="1067">
        <v>0</v>
      </c>
      <c r="J42" s="1592">
        <f t="shared" si="1"/>
        <v>0</v>
      </c>
      <c r="K42" s="1593">
        <v>79</v>
      </c>
      <c r="L42" s="1595">
        <v>19.3</v>
      </c>
      <c r="M42" s="1594">
        <v>19.45</v>
      </c>
      <c r="N42" s="1067">
        <v>0</v>
      </c>
      <c r="O42" s="1592">
        <f t="shared" si="2"/>
        <v>0</v>
      </c>
      <c r="P42" s="1068"/>
      <c r="Q42" s="4798">
        <v>14</v>
      </c>
      <c r="R42" s="4798">
        <v>14.15</v>
      </c>
      <c r="S42" s="279">
        <f>AVERAGE(I52:I55)</f>
        <v>0</v>
      </c>
    </row>
    <row r="43" spans="1:19" x14ac:dyDescent="0.2">
      <c r="A43" s="1596">
        <v>16</v>
      </c>
      <c r="B43" s="1596">
        <v>3.45</v>
      </c>
      <c r="C43" s="1597">
        <v>4</v>
      </c>
      <c r="D43" s="1069">
        <v>0</v>
      </c>
      <c r="E43" s="1070">
        <f t="shared" si="0"/>
        <v>0</v>
      </c>
      <c r="F43" s="1598">
        <v>48</v>
      </c>
      <c r="G43" s="1071">
        <v>11.45</v>
      </c>
      <c r="H43" s="1597">
        <v>12</v>
      </c>
      <c r="I43" s="1069">
        <v>0</v>
      </c>
      <c r="J43" s="1070">
        <f t="shared" si="1"/>
        <v>0</v>
      </c>
      <c r="K43" s="1598">
        <v>80</v>
      </c>
      <c r="L43" s="1597">
        <v>19.45</v>
      </c>
      <c r="M43" s="1597">
        <v>20</v>
      </c>
      <c r="N43" s="1069">
        <v>0</v>
      </c>
      <c r="O43" s="1070">
        <f t="shared" si="2"/>
        <v>0</v>
      </c>
      <c r="P43" s="1599"/>
      <c r="Q43" s="4798">
        <v>15</v>
      </c>
      <c r="R43" s="4798">
        <v>15.15</v>
      </c>
      <c r="S43" s="279">
        <f>AVERAGE(I56:I59)</f>
        <v>0</v>
      </c>
    </row>
    <row r="44" spans="1:19" x14ac:dyDescent="0.2">
      <c r="A44" s="1600">
        <v>17</v>
      </c>
      <c r="B44" s="1601">
        <v>4</v>
      </c>
      <c r="C44" s="1602">
        <v>4.1500000000000004</v>
      </c>
      <c r="D44" s="1603">
        <v>0</v>
      </c>
      <c r="E44" s="1072">
        <f t="shared" si="0"/>
        <v>0</v>
      </c>
      <c r="F44" s="1073">
        <v>49</v>
      </c>
      <c r="G44" s="1604">
        <v>12</v>
      </c>
      <c r="H44" s="1074">
        <v>12.15</v>
      </c>
      <c r="I44" s="1603">
        <v>0</v>
      </c>
      <c r="J44" s="1072">
        <f t="shared" si="1"/>
        <v>0</v>
      </c>
      <c r="K44" s="1073">
        <v>81</v>
      </c>
      <c r="L44" s="1074">
        <v>20</v>
      </c>
      <c r="M44" s="1604">
        <v>20.149999999999999</v>
      </c>
      <c r="N44" s="1603">
        <v>0</v>
      </c>
      <c r="O44" s="1072">
        <f t="shared" si="2"/>
        <v>0</v>
      </c>
      <c r="P44" s="1075"/>
      <c r="Q44" s="4798">
        <v>16</v>
      </c>
      <c r="R44" s="4798">
        <v>16.149999999999999</v>
      </c>
      <c r="S44" s="279">
        <f>AVERAGE(N28:N31)</f>
        <v>0</v>
      </c>
    </row>
    <row r="45" spans="1:19" x14ac:dyDescent="0.2">
      <c r="A45" s="1076">
        <v>18</v>
      </c>
      <c r="B45" s="1076">
        <v>4.1500000000000004</v>
      </c>
      <c r="C45" s="1077">
        <v>4.3</v>
      </c>
      <c r="D45" s="1605">
        <v>0</v>
      </c>
      <c r="E45" s="1078">
        <f t="shared" si="0"/>
        <v>0</v>
      </c>
      <c r="F45" s="1606">
        <v>50</v>
      </c>
      <c r="G45" s="1607">
        <v>12.15</v>
      </c>
      <c r="H45" s="1077">
        <v>12.3</v>
      </c>
      <c r="I45" s="1605">
        <v>0</v>
      </c>
      <c r="J45" s="1078">
        <f t="shared" si="1"/>
        <v>0</v>
      </c>
      <c r="K45" s="1606">
        <v>82</v>
      </c>
      <c r="L45" s="1077">
        <v>20.149999999999999</v>
      </c>
      <c r="M45" s="1607">
        <v>20.3</v>
      </c>
      <c r="N45" s="1605">
        <v>0</v>
      </c>
      <c r="O45" s="1078">
        <f t="shared" si="2"/>
        <v>0</v>
      </c>
      <c r="P45" s="1608"/>
      <c r="Q45" s="140">
        <v>17</v>
      </c>
      <c r="R45" s="140">
        <v>17.149999999999999</v>
      </c>
      <c r="S45" s="279">
        <f>AVERAGE(N32:N35)</f>
        <v>0</v>
      </c>
    </row>
    <row r="46" spans="1:19" x14ac:dyDescent="0.2">
      <c r="A46" s="1609">
        <v>19</v>
      </c>
      <c r="B46" s="1610">
        <v>4.3</v>
      </c>
      <c r="C46" s="1611">
        <v>4.45</v>
      </c>
      <c r="D46" s="1079">
        <v>0</v>
      </c>
      <c r="E46" s="1612">
        <f t="shared" si="0"/>
        <v>0</v>
      </c>
      <c r="F46" s="1613">
        <v>51</v>
      </c>
      <c r="G46" s="1080">
        <v>12.3</v>
      </c>
      <c r="H46" s="1614">
        <v>12.45</v>
      </c>
      <c r="I46" s="1079">
        <v>0</v>
      </c>
      <c r="J46" s="1612">
        <f t="shared" si="1"/>
        <v>0</v>
      </c>
      <c r="K46" s="1613">
        <v>83</v>
      </c>
      <c r="L46" s="1614">
        <v>20.3</v>
      </c>
      <c r="M46" s="1080">
        <v>20.45</v>
      </c>
      <c r="N46" s="1079">
        <v>0</v>
      </c>
      <c r="O46" s="1612">
        <f t="shared" si="2"/>
        <v>0</v>
      </c>
      <c r="P46" s="1081"/>
      <c r="Q46" s="4794">
        <v>18</v>
      </c>
      <c r="R46" s="4792">
        <v>18.149999999999999</v>
      </c>
      <c r="S46" s="279">
        <f>AVERAGE(N36:N39)</f>
        <v>0</v>
      </c>
    </row>
    <row r="47" spans="1:19" x14ac:dyDescent="0.2">
      <c r="A47" s="1615">
        <v>20</v>
      </c>
      <c r="B47" s="1615">
        <v>4.45</v>
      </c>
      <c r="C47" s="1082">
        <v>5</v>
      </c>
      <c r="D47" s="1083">
        <v>0</v>
      </c>
      <c r="E47" s="1084">
        <f t="shared" si="0"/>
        <v>0</v>
      </c>
      <c r="F47" s="1616">
        <v>52</v>
      </c>
      <c r="G47" s="1085">
        <v>12.45</v>
      </c>
      <c r="H47" s="1082">
        <v>13</v>
      </c>
      <c r="I47" s="1083">
        <v>0</v>
      </c>
      <c r="J47" s="1084">
        <f t="shared" si="1"/>
        <v>0</v>
      </c>
      <c r="K47" s="1616">
        <v>84</v>
      </c>
      <c r="L47" s="1082">
        <v>20.45</v>
      </c>
      <c r="M47" s="1085">
        <v>21</v>
      </c>
      <c r="N47" s="1083">
        <v>0</v>
      </c>
      <c r="O47" s="1084">
        <f t="shared" si="2"/>
        <v>0</v>
      </c>
      <c r="P47" s="1617"/>
      <c r="Q47" s="4792">
        <v>19</v>
      </c>
      <c r="R47" s="50">
        <v>19.149999999999999</v>
      </c>
      <c r="S47" s="279">
        <f>AVERAGE(N40:N43)</f>
        <v>0</v>
      </c>
    </row>
    <row r="48" spans="1:19" x14ac:dyDescent="0.2">
      <c r="A48" s="1618">
        <v>21</v>
      </c>
      <c r="B48" s="1086">
        <v>5</v>
      </c>
      <c r="C48" s="1619">
        <v>5.15</v>
      </c>
      <c r="D48" s="1620">
        <v>0</v>
      </c>
      <c r="E48" s="1621">
        <f t="shared" si="0"/>
        <v>0</v>
      </c>
      <c r="F48" s="1622">
        <v>53</v>
      </c>
      <c r="G48" s="1086">
        <v>13</v>
      </c>
      <c r="H48" s="1087">
        <v>13.15</v>
      </c>
      <c r="I48" s="1620">
        <v>0</v>
      </c>
      <c r="J48" s="1621">
        <f t="shared" si="1"/>
        <v>0</v>
      </c>
      <c r="K48" s="1622">
        <v>85</v>
      </c>
      <c r="L48" s="1087">
        <v>21</v>
      </c>
      <c r="M48" s="1086">
        <v>21.15</v>
      </c>
      <c r="N48" s="1620">
        <v>0</v>
      </c>
      <c r="O48" s="1621">
        <f t="shared" si="2"/>
        <v>0</v>
      </c>
      <c r="P48" s="1623"/>
      <c r="Q48" s="4797">
        <v>20</v>
      </c>
      <c r="R48" s="4798">
        <v>20.149999999999999</v>
      </c>
      <c r="S48" s="279">
        <f>AVERAGE(N44:N47)</f>
        <v>0</v>
      </c>
    </row>
    <row r="49" spans="1:19" x14ac:dyDescent="0.2">
      <c r="A49" s="1088">
        <v>22</v>
      </c>
      <c r="B49" s="1624">
        <v>5.15</v>
      </c>
      <c r="C49" s="1089">
        <v>5.3</v>
      </c>
      <c r="D49" s="1090">
        <v>0</v>
      </c>
      <c r="E49" s="1091">
        <f t="shared" si="0"/>
        <v>0</v>
      </c>
      <c r="F49" s="1625">
        <v>54</v>
      </c>
      <c r="G49" s="1092">
        <v>13.15</v>
      </c>
      <c r="H49" s="1089">
        <v>13.3</v>
      </c>
      <c r="I49" s="1090">
        <v>0</v>
      </c>
      <c r="J49" s="1091">
        <f t="shared" si="1"/>
        <v>0</v>
      </c>
      <c r="K49" s="1625">
        <v>86</v>
      </c>
      <c r="L49" s="1089">
        <v>21.15</v>
      </c>
      <c r="M49" s="1092">
        <v>21.3</v>
      </c>
      <c r="N49" s="1090">
        <v>0</v>
      </c>
      <c r="O49" s="1091">
        <f t="shared" si="2"/>
        <v>0</v>
      </c>
      <c r="P49" s="1626"/>
      <c r="Q49" s="155">
        <v>21</v>
      </c>
      <c r="R49" s="4794">
        <v>21.15</v>
      </c>
      <c r="S49" s="279">
        <f>AVERAGE(N48:N51)</f>
        <v>0</v>
      </c>
    </row>
    <row r="50" spans="1:19" x14ac:dyDescent="0.2">
      <c r="A50" s="1627">
        <v>23</v>
      </c>
      <c r="B50" s="1628">
        <v>5.3</v>
      </c>
      <c r="C50" s="1093">
        <v>5.45</v>
      </c>
      <c r="D50" s="1629">
        <v>0</v>
      </c>
      <c r="E50" s="1630">
        <f t="shared" si="0"/>
        <v>0</v>
      </c>
      <c r="F50" s="1631">
        <v>55</v>
      </c>
      <c r="G50" s="1628">
        <v>13.3</v>
      </c>
      <c r="H50" s="1094">
        <v>13.45</v>
      </c>
      <c r="I50" s="1629">
        <v>0</v>
      </c>
      <c r="J50" s="1630">
        <f t="shared" si="1"/>
        <v>0</v>
      </c>
      <c r="K50" s="1631">
        <v>87</v>
      </c>
      <c r="L50" s="1094">
        <v>21.3</v>
      </c>
      <c r="M50" s="1628">
        <v>21.45</v>
      </c>
      <c r="N50" s="1629">
        <v>0</v>
      </c>
      <c r="O50" s="1630">
        <f t="shared" si="2"/>
        <v>0</v>
      </c>
      <c r="P50" s="1632"/>
      <c r="Q50" s="4798">
        <v>22</v>
      </c>
      <c r="R50" s="4798">
        <v>22.15</v>
      </c>
      <c r="S50" s="279">
        <f>AVERAGE(N52:N55)</f>
        <v>0</v>
      </c>
    </row>
    <row r="51" spans="1:19" x14ac:dyDescent="0.2">
      <c r="A51" s="1633">
        <v>24</v>
      </c>
      <c r="B51" s="1634">
        <v>5.45</v>
      </c>
      <c r="C51" s="1095">
        <v>6</v>
      </c>
      <c r="D51" s="1096">
        <v>0</v>
      </c>
      <c r="E51" s="1635">
        <f t="shared" si="0"/>
        <v>0</v>
      </c>
      <c r="F51" s="1636">
        <v>56</v>
      </c>
      <c r="G51" s="1097">
        <v>13.45</v>
      </c>
      <c r="H51" s="1095">
        <v>14</v>
      </c>
      <c r="I51" s="1096">
        <v>0</v>
      </c>
      <c r="J51" s="1635">
        <f t="shared" si="1"/>
        <v>0</v>
      </c>
      <c r="K51" s="1636">
        <v>88</v>
      </c>
      <c r="L51" s="1095">
        <v>21.45</v>
      </c>
      <c r="M51" s="1097">
        <v>22</v>
      </c>
      <c r="N51" s="1096">
        <v>0</v>
      </c>
      <c r="O51" s="1635">
        <f t="shared" si="2"/>
        <v>0</v>
      </c>
      <c r="P51" s="1637"/>
      <c r="Q51" s="4794">
        <v>23</v>
      </c>
      <c r="R51" s="4798">
        <v>23.15</v>
      </c>
      <c r="S51" s="279">
        <f>AVERAGE(N56:N59)</f>
        <v>0</v>
      </c>
    </row>
    <row r="52" spans="1:19" x14ac:dyDescent="0.2">
      <c r="A52" s="1098">
        <v>25</v>
      </c>
      <c r="B52" s="1638">
        <v>6</v>
      </c>
      <c r="C52" s="1099">
        <v>6.15</v>
      </c>
      <c r="D52" s="1100">
        <v>0</v>
      </c>
      <c r="E52" s="1101">
        <f t="shared" si="0"/>
        <v>0</v>
      </c>
      <c r="F52" s="1639">
        <v>57</v>
      </c>
      <c r="G52" s="1638">
        <v>14</v>
      </c>
      <c r="H52" s="1102">
        <v>14.15</v>
      </c>
      <c r="I52" s="1100">
        <v>0</v>
      </c>
      <c r="J52" s="1101">
        <f t="shared" si="1"/>
        <v>0</v>
      </c>
      <c r="K52" s="1639">
        <v>89</v>
      </c>
      <c r="L52" s="1102">
        <v>22</v>
      </c>
      <c r="M52" s="1638">
        <v>22.15</v>
      </c>
      <c r="N52" s="1100">
        <v>0</v>
      </c>
      <c r="O52" s="1101">
        <f t="shared" si="2"/>
        <v>0</v>
      </c>
      <c r="P52" s="1103"/>
      <c r="Q52" t="s">
        <v>140</v>
      </c>
      <c r="S52">
        <f>AVERAGE(S28:S51)</f>
        <v>0</v>
      </c>
    </row>
    <row r="53" spans="1:19" x14ac:dyDescent="0.2">
      <c r="A53" s="1104">
        <v>26</v>
      </c>
      <c r="B53" s="1105">
        <v>6.15</v>
      </c>
      <c r="C53" s="1640">
        <v>6.3</v>
      </c>
      <c r="D53" s="1641">
        <v>0</v>
      </c>
      <c r="E53" s="1106">
        <f t="shared" si="0"/>
        <v>0</v>
      </c>
      <c r="F53" s="1642">
        <v>58</v>
      </c>
      <c r="G53" s="1107">
        <v>14.15</v>
      </c>
      <c r="H53" s="1640">
        <v>14.3</v>
      </c>
      <c r="I53" s="1641">
        <v>0</v>
      </c>
      <c r="J53" s="1106">
        <f t="shared" si="1"/>
        <v>0</v>
      </c>
      <c r="K53" s="1642">
        <v>90</v>
      </c>
      <c r="L53" s="1640">
        <v>22.15</v>
      </c>
      <c r="M53" s="1107">
        <v>22.3</v>
      </c>
      <c r="N53" s="1641">
        <v>0</v>
      </c>
      <c r="O53" s="1106">
        <f t="shared" si="2"/>
        <v>0</v>
      </c>
      <c r="P53" s="1108"/>
    </row>
    <row r="54" spans="1:19" x14ac:dyDescent="0.2">
      <c r="A54" s="1643">
        <v>27</v>
      </c>
      <c r="B54" s="1644">
        <v>6.3</v>
      </c>
      <c r="C54" s="1645">
        <v>6.45</v>
      </c>
      <c r="D54" s="1109">
        <v>0</v>
      </c>
      <c r="E54" s="1646">
        <f t="shared" si="0"/>
        <v>0</v>
      </c>
      <c r="F54" s="1647">
        <v>59</v>
      </c>
      <c r="G54" s="1644">
        <v>14.3</v>
      </c>
      <c r="H54" s="1648">
        <v>14.45</v>
      </c>
      <c r="I54" s="1109">
        <v>0</v>
      </c>
      <c r="J54" s="1646">
        <f t="shared" si="1"/>
        <v>0</v>
      </c>
      <c r="K54" s="1647">
        <v>91</v>
      </c>
      <c r="L54" s="1648">
        <v>22.3</v>
      </c>
      <c r="M54" s="1644">
        <v>22.45</v>
      </c>
      <c r="N54" s="1109">
        <v>0</v>
      </c>
      <c r="O54" s="1646">
        <f t="shared" si="2"/>
        <v>0</v>
      </c>
      <c r="P54" s="1649"/>
    </row>
    <row r="55" spans="1:19" x14ac:dyDescent="0.2">
      <c r="A55" s="1110">
        <v>28</v>
      </c>
      <c r="B55" s="1650">
        <v>6.45</v>
      </c>
      <c r="C55" s="1651">
        <v>7</v>
      </c>
      <c r="D55" s="1111">
        <v>0</v>
      </c>
      <c r="E55" s="1112">
        <f t="shared" si="0"/>
        <v>0</v>
      </c>
      <c r="F55" s="1652">
        <v>60</v>
      </c>
      <c r="G55" s="1113">
        <v>14.45</v>
      </c>
      <c r="H55" s="1113">
        <v>15</v>
      </c>
      <c r="I55" s="1111">
        <v>0</v>
      </c>
      <c r="J55" s="1112">
        <f t="shared" si="1"/>
        <v>0</v>
      </c>
      <c r="K55" s="1652">
        <v>92</v>
      </c>
      <c r="L55" s="1651">
        <v>22.45</v>
      </c>
      <c r="M55" s="1113">
        <v>23</v>
      </c>
      <c r="N55" s="1111">
        <v>0</v>
      </c>
      <c r="O55" s="1112">
        <f t="shared" si="2"/>
        <v>0</v>
      </c>
      <c r="P55" s="1653"/>
    </row>
    <row r="56" spans="1:19" x14ac:dyDescent="0.2">
      <c r="A56" s="1654">
        <v>29</v>
      </c>
      <c r="B56" s="1655">
        <v>7</v>
      </c>
      <c r="C56" s="1656">
        <v>7.15</v>
      </c>
      <c r="D56" s="1657">
        <v>0</v>
      </c>
      <c r="E56" s="1114">
        <f t="shared" si="0"/>
        <v>0</v>
      </c>
      <c r="F56" s="1115">
        <v>61</v>
      </c>
      <c r="G56" s="1655">
        <v>15</v>
      </c>
      <c r="H56" s="1655">
        <v>15.15</v>
      </c>
      <c r="I56" s="1657">
        <v>0</v>
      </c>
      <c r="J56" s="1114">
        <f t="shared" si="1"/>
        <v>0</v>
      </c>
      <c r="K56" s="1115">
        <v>93</v>
      </c>
      <c r="L56" s="1658">
        <v>23</v>
      </c>
      <c r="M56" s="1655">
        <v>23.15</v>
      </c>
      <c r="N56" s="1657">
        <v>0</v>
      </c>
      <c r="O56" s="1114">
        <f t="shared" si="2"/>
        <v>0</v>
      </c>
      <c r="P56" s="1116"/>
    </row>
    <row r="57" spans="1:19" x14ac:dyDescent="0.2">
      <c r="A57" s="1117">
        <v>30</v>
      </c>
      <c r="B57" s="1118">
        <v>7.15</v>
      </c>
      <c r="C57" s="1119">
        <v>7.3</v>
      </c>
      <c r="D57" s="1659">
        <v>0</v>
      </c>
      <c r="E57" s="1120">
        <f t="shared" si="0"/>
        <v>0</v>
      </c>
      <c r="F57" s="1660">
        <v>62</v>
      </c>
      <c r="G57" s="1661">
        <v>15.15</v>
      </c>
      <c r="H57" s="1661">
        <v>15.3</v>
      </c>
      <c r="I57" s="1659">
        <v>0</v>
      </c>
      <c r="J57" s="1120">
        <f t="shared" si="1"/>
        <v>0</v>
      </c>
      <c r="K57" s="1660">
        <v>94</v>
      </c>
      <c r="L57" s="1661">
        <v>23.15</v>
      </c>
      <c r="M57" s="1661">
        <v>23.3</v>
      </c>
      <c r="N57" s="1659">
        <v>0</v>
      </c>
      <c r="O57" s="1120">
        <f t="shared" si="2"/>
        <v>0</v>
      </c>
      <c r="P57" s="1662"/>
    </row>
    <row r="58" spans="1:19" x14ac:dyDescent="0.2">
      <c r="A58" s="1663">
        <v>31</v>
      </c>
      <c r="B58" s="1664">
        <v>7.3</v>
      </c>
      <c r="C58" s="1665">
        <v>7.45</v>
      </c>
      <c r="D58" s="1121">
        <v>0</v>
      </c>
      <c r="E58" s="1666">
        <f t="shared" si="0"/>
        <v>0</v>
      </c>
      <c r="F58" s="1667">
        <v>63</v>
      </c>
      <c r="G58" s="1664">
        <v>15.3</v>
      </c>
      <c r="H58" s="1664">
        <v>15.45</v>
      </c>
      <c r="I58" s="1121">
        <v>0</v>
      </c>
      <c r="J58" s="1666">
        <f t="shared" si="1"/>
        <v>0</v>
      </c>
      <c r="K58" s="1667">
        <v>95</v>
      </c>
      <c r="L58" s="1664">
        <v>23.3</v>
      </c>
      <c r="M58" s="1664">
        <v>23.45</v>
      </c>
      <c r="N58" s="1121">
        <v>0</v>
      </c>
      <c r="O58" s="1666">
        <f t="shared" si="2"/>
        <v>0</v>
      </c>
      <c r="P58" s="1122"/>
    </row>
    <row r="59" spans="1:19" x14ac:dyDescent="0.2">
      <c r="A59" s="1668">
        <v>32</v>
      </c>
      <c r="B59" s="1123">
        <v>7.45</v>
      </c>
      <c r="C59" s="1669">
        <v>8</v>
      </c>
      <c r="D59" s="1124">
        <v>0</v>
      </c>
      <c r="E59" s="1125">
        <f t="shared" si="0"/>
        <v>0</v>
      </c>
      <c r="F59" s="1126">
        <v>64</v>
      </c>
      <c r="G59" s="1670">
        <v>15.45</v>
      </c>
      <c r="H59" s="1670">
        <v>16</v>
      </c>
      <c r="I59" s="1124">
        <v>0</v>
      </c>
      <c r="J59" s="1125">
        <f t="shared" si="1"/>
        <v>0</v>
      </c>
      <c r="K59" s="1126">
        <v>96</v>
      </c>
      <c r="L59" s="1670">
        <v>23.45</v>
      </c>
      <c r="M59" s="1670">
        <v>24</v>
      </c>
      <c r="N59" s="1124">
        <v>0</v>
      </c>
      <c r="O59" s="1125">
        <f t="shared" si="2"/>
        <v>0</v>
      </c>
      <c r="P59" s="1127"/>
    </row>
    <row r="60" spans="1:19" x14ac:dyDescent="0.2">
      <c r="A60" s="1671" t="s">
        <v>27</v>
      </c>
      <c r="B60" s="1672"/>
      <c r="C60" s="1672"/>
      <c r="D60" s="1128">
        <f>SUM(D28:D59)</f>
        <v>0</v>
      </c>
      <c r="E60" s="1673">
        <f>SUM(E28:E59)</f>
        <v>0</v>
      </c>
      <c r="F60" s="1672"/>
      <c r="G60" s="1672"/>
      <c r="H60" s="1672"/>
      <c r="I60" s="1128">
        <f>SUM(I28:I59)</f>
        <v>0</v>
      </c>
      <c r="J60" s="1673">
        <f>SUM(J28:J59)</f>
        <v>0</v>
      </c>
      <c r="K60" s="1672"/>
      <c r="L60" s="1672"/>
      <c r="M60" s="1672"/>
      <c r="N60" s="1672">
        <f>SUM(N28:N59)</f>
        <v>0</v>
      </c>
      <c r="O60" s="1673">
        <f>SUM(O28:O59)</f>
        <v>0</v>
      </c>
      <c r="P60" s="1674"/>
    </row>
    <row r="64" spans="1:19" x14ac:dyDescent="0.2">
      <c r="A64" t="s">
        <v>43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1675"/>
      <c r="B66" s="1676"/>
      <c r="C66" s="1676"/>
      <c r="D66" s="1129"/>
      <c r="E66" s="1676"/>
      <c r="F66" s="1676"/>
      <c r="G66" s="1676"/>
      <c r="H66" s="1676"/>
      <c r="I66" s="1129"/>
      <c r="J66" s="1677"/>
      <c r="K66" s="1676"/>
      <c r="L66" s="1676"/>
      <c r="M66" s="1676"/>
      <c r="N66" s="1676"/>
      <c r="O66" s="1676"/>
      <c r="P66" s="1130"/>
    </row>
    <row r="67" spans="1:16" x14ac:dyDescent="0.2">
      <c r="A67" s="1678" t="s">
        <v>28</v>
      </c>
      <c r="B67" s="1131"/>
      <c r="C67" s="1131"/>
      <c r="D67" s="1132"/>
      <c r="E67" s="1133"/>
      <c r="F67" s="1131"/>
      <c r="G67" s="1131"/>
      <c r="H67" s="1133"/>
      <c r="I67" s="1132"/>
      <c r="J67" s="1679"/>
      <c r="K67" s="1131"/>
      <c r="L67" s="1131"/>
      <c r="M67" s="1131"/>
      <c r="N67" s="1131"/>
      <c r="O67" s="1131"/>
      <c r="P67" s="1134"/>
    </row>
    <row r="68" spans="1:16" x14ac:dyDescent="0.2">
      <c r="A68" s="1680"/>
      <c r="B68" s="1681"/>
      <c r="C68" s="1681"/>
      <c r="D68" s="1681"/>
      <c r="E68" s="1681"/>
      <c r="F68" s="1681"/>
      <c r="G68" s="1681"/>
      <c r="H68" s="1681"/>
      <c r="I68" s="1681"/>
      <c r="J68" s="1681"/>
      <c r="K68" s="1681"/>
      <c r="L68" s="1682"/>
      <c r="M68" s="1682"/>
      <c r="N68" s="1682"/>
      <c r="O68" s="1682"/>
      <c r="P68" s="1135"/>
    </row>
    <row r="69" spans="1:16" x14ac:dyDescent="0.2">
      <c r="A69" s="1683"/>
      <c r="B69" s="1684"/>
      <c r="C69" s="1684"/>
      <c r="D69" s="1685"/>
      <c r="E69" s="1136"/>
      <c r="F69" s="1684"/>
      <c r="G69" s="1684"/>
      <c r="H69" s="1136"/>
      <c r="I69" s="1685"/>
      <c r="J69" s="1686"/>
      <c r="K69" s="1684"/>
      <c r="L69" s="1684"/>
      <c r="M69" s="1684"/>
      <c r="N69" s="1684"/>
      <c r="O69" s="1684"/>
      <c r="P69" s="1687"/>
    </row>
    <row r="70" spans="1:16" x14ac:dyDescent="0.2">
      <c r="A70" s="1688"/>
      <c r="B70" s="1137"/>
      <c r="C70" s="1137"/>
      <c r="D70" s="1138"/>
      <c r="E70" s="1689"/>
      <c r="F70" s="1137"/>
      <c r="G70" s="1137"/>
      <c r="H70" s="1689"/>
      <c r="I70" s="1138"/>
      <c r="J70" s="1137"/>
      <c r="K70" s="1137"/>
      <c r="L70" s="1137"/>
      <c r="M70" s="1137"/>
      <c r="N70" s="1137"/>
      <c r="O70" s="1137"/>
      <c r="P70" s="1139"/>
    </row>
    <row r="71" spans="1:16" x14ac:dyDescent="0.2">
      <c r="A71" s="1140"/>
      <c r="B71" s="1690"/>
      <c r="C71" s="1690"/>
      <c r="D71" s="1141"/>
      <c r="E71" s="1691"/>
      <c r="F71" s="1690"/>
      <c r="G71" s="1690"/>
      <c r="H71" s="1691"/>
      <c r="I71" s="1141"/>
      <c r="J71" s="1690"/>
      <c r="K71" s="1690"/>
      <c r="L71" s="1690"/>
      <c r="M71" s="1690"/>
      <c r="N71" s="1690"/>
      <c r="O71" s="1690"/>
      <c r="P71" s="1142"/>
    </row>
    <row r="72" spans="1:16" x14ac:dyDescent="0.2">
      <c r="A72" s="1143"/>
      <c r="B72" s="1144"/>
      <c r="C72" s="1144"/>
      <c r="D72" s="1145"/>
      <c r="E72" s="1146"/>
      <c r="F72" s="1144"/>
      <c r="G72" s="1144"/>
      <c r="H72" s="1146"/>
      <c r="I72" s="1145"/>
      <c r="J72" s="1144"/>
      <c r="K72" s="1144"/>
      <c r="L72" s="1144"/>
      <c r="M72" s="1144" t="s">
        <v>29</v>
      </c>
      <c r="N72" s="1144"/>
      <c r="O72" s="1144"/>
      <c r="P72" s="1147"/>
    </row>
    <row r="73" spans="1:16" x14ac:dyDescent="0.2">
      <c r="A73" s="1148"/>
      <c r="B73" s="1149"/>
      <c r="C73" s="1149"/>
      <c r="D73" s="1692"/>
      <c r="E73" s="1693"/>
      <c r="F73" s="1149"/>
      <c r="G73" s="1149"/>
      <c r="H73" s="1693"/>
      <c r="I73" s="1692"/>
      <c r="J73" s="1149"/>
      <c r="K73" s="1149"/>
      <c r="L73" s="1149"/>
      <c r="M73" s="1149" t="s">
        <v>30</v>
      </c>
      <c r="N73" s="1149"/>
      <c r="O73" s="1149"/>
      <c r="P73" s="1150"/>
    </row>
    <row r="74" spans="1:16" ht="15.75" x14ac:dyDescent="0.25">
      <c r="E74" s="1694"/>
      <c r="H74" s="1694"/>
    </row>
    <row r="75" spans="1:16" x14ac:dyDescent="0.2">
      <c r="C75" s="1151"/>
      <c r="E75" s="1152"/>
      <c r="H75" s="1152"/>
    </row>
    <row r="76" spans="1:16" ht="15.75" x14ac:dyDescent="0.25">
      <c r="E76" s="1695"/>
      <c r="H76" s="1695"/>
    </row>
    <row r="77" spans="1:16" x14ac:dyDescent="0.2">
      <c r="E77" s="1153"/>
      <c r="H77" s="1153"/>
    </row>
    <row r="78" spans="1:16" ht="15.75" x14ac:dyDescent="0.25">
      <c r="E78" s="1696"/>
      <c r="H78" s="1696"/>
    </row>
    <row r="79" spans="1:16" x14ac:dyDescent="0.2">
      <c r="E79" s="1154"/>
      <c r="H79" s="1154"/>
    </row>
    <row r="80" spans="1:16" ht="15.75" x14ac:dyDescent="0.25">
      <c r="E80" s="1697"/>
      <c r="H80" s="1697"/>
    </row>
    <row r="81" spans="5:13" ht="15.75" x14ac:dyDescent="0.25">
      <c r="E81" s="1698"/>
      <c r="H81" s="1698"/>
    </row>
    <row r="82" spans="5:13" ht="15.75" x14ac:dyDescent="0.25">
      <c r="E82" s="1699"/>
      <c r="H82" s="1699"/>
    </row>
    <row r="83" spans="5:13" ht="15.75" x14ac:dyDescent="0.25">
      <c r="E83" s="1700"/>
      <c r="H83" s="1700"/>
    </row>
    <row r="84" spans="5:13" x14ac:dyDescent="0.2">
      <c r="E84" s="1155"/>
      <c r="H84" s="1155"/>
    </row>
    <row r="85" spans="5:13" ht="15.75" x14ac:dyDescent="0.25">
      <c r="E85" s="1701"/>
      <c r="H85" s="1701"/>
    </row>
    <row r="86" spans="5:13" ht="15.75" x14ac:dyDescent="0.25">
      <c r="E86" s="1702"/>
      <c r="H86" s="1702"/>
    </row>
    <row r="87" spans="5:13" x14ac:dyDescent="0.2">
      <c r="E87" s="1156"/>
      <c r="H87" s="1156"/>
    </row>
    <row r="88" spans="5:13" ht="15.75" x14ac:dyDescent="0.25">
      <c r="E88" s="1157"/>
      <c r="H88" s="1157"/>
    </row>
    <row r="89" spans="5:13" ht="15.75" x14ac:dyDescent="0.25">
      <c r="E89" s="1703"/>
      <c r="H89" s="1703"/>
    </row>
    <row r="90" spans="5:13" x14ac:dyDescent="0.2">
      <c r="E90" s="1158"/>
      <c r="H90" s="1158"/>
    </row>
    <row r="91" spans="5:13" ht="15.75" x14ac:dyDescent="0.25">
      <c r="E91" s="1159"/>
      <c r="H91" s="1159"/>
    </row>
    <row r="92" spans="5:13" ht="15.75" x14ac:dyDescent="0.25">
      <c r="E92" s="1704"/>
      <c r="H92" s="1704"/>
    </row>
    <row r="93" spans="5:13" ht="15.75" x14ac:dyDescent="0.25">
      <c r="E93" s="1705"/>
      <c r="H93" s="1705"/>
    </row>
    <row r="94" spans="5:13" ht="15.75" x14ac:dyDescent="0.25">
      <c r="E94" s="1706"/>
      <c r="H94" s="1706"/>
    </row>
    <row r="95" spans="5:13" ht="15.75" x14ac:dyDescent="0.25">
      <c r="E95" s="1707"/>
      <c r="H95" s="1707"/>
    </row>
    <row r="96" spans="5:13" ht="15.75" x14ac:dyDescent="0.25">
      <c r="E96" s="1160"/>
      <c r="H96" s="1160"/>
      <c r="M96" s="1161" t="s">
        <v>8</v>
      </c>
    </row>
    <row r="97" spans="5:14" ht="15.75" x14ac:dyDescent="0.25">
      <c r="E97" s="1708"/>
      <c r="H97" s="1708"/>
    </row>
    <row r="98" spans="5:14" ht="15.75" x14ac:dyDescent="0.25">
      <c r="E98" s="1162"/>
      <c r="H98" s="1162"/>
    </row>
    <row r="99" spans="5:14" ht="15.75" x14ac:dyDescent="0.25">
      <c r="E99" s="1163"/>
      <c r="H99" s="1163"/>
    </row>
    <row r="101" spans="5:14" ht="15.75" x14ac:dyDescent="0.25">
      <c r="N101" s="1164"/>
    </row>
    <row r="126" spans="4:4" ht="15.75" x14ac:dyDescent="0.25">
      <c r="D126" s="1165"/>
    </row>
  </sheetData>
  <mergeCells count="1">
    <mergeCell ref="Q27:R27"/>
  </mergeCell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5">
      <c r="A1" s="1709"/>
      <c r="B1" s="1166"/>
      <c r="C1" s="1166"/>
      <c r="D1" s="1710"/>
      <c r="E1" s="1166"/>
      <c r="F1" s="1166"/>
      <c r="G1" s="1166"/>
      <c r="H1" s="1166"/>
      <c r="I1" s="1710"/>
      <c r="J1" s="1166"/>
      <c r="K1" s="1166"/>
      <c r="L1" s="1166"/>
      <c r="M1" s="1166"/>
      <c r="N1" s="1166"/>
      <c r="O1" s="1166"/>
      <c r="P1" s="1711"/>
    </row>
    <row r="2" spans="1:16" ht="12.75" customHeight="1" x14ac:dyDescent="0.2">
      <c r="A2" s="1712" t="s">
        <v>0</v>
      </c>
      <c r="B2" s="1713"/>
      <c r="C2" s="1713"/>
      <c r="D2" s="1713"/>
      <c r="E2" s="1713"/>
      <c r="F2" s="1713"/>
      <c r="G2" s="1713"/>
      <c r="H2" s="1713"/>
      <c r="I2" s="1713"/>
      <c r="J2" s="1713"/>
      <c r="K2" s="1713"/>
      <c r="L2" s="1713"/>
      <c r="M2" s="1713"/>
      <c r="N2" s="1713"/>
      <c r="O2" s="1713"/>
      <c r="P2" s="1714"/>
    </row>
    <row r="3" spans="1:16" ht="12.75" customHeight="1" x14ac:dyDescent="0.25">
      <c r="A3" s="1715"/>
      <c r="B3" s="1167"/>
      <c r="C3" s="1167"/>
      <c r="D3" s="1167"/>
      <c r="E3" s="1167"/>
      <c r="F3" s="1167"/>
      <c r="G3" s="1167"/>
      <c r="H3" s="1167"/>
      <c r="I3" s="1167"/>
      <c r="J3" s="1167"/>
      <c r="K3" s="1167"/>
      <c r="L3" s="1167"/>
      <c r="M3" s="1167"/>
      <c r="N3" s="1167"/>
      <c r="O3" s="1167"/>
      <c r="P3" s="1716"/>
    </row>
    <row r="4" spans="1:16" ht="12.75" customHeight="1" x14ac:dyDescent="0.25">
      <c r="A4" s="1717" t="s">
        <v>44</v>
      </c>
      <c r="B4" s="1168"/>
      <c r="C4" s="1168"/>
      <c r="D4" s="1168"/>
      <c r="E4" s="1168"/>
      <c r="F4" s="1168"/>
      <c r="G4" s="1168"/>
      <c r="H4" s="1168"/>
      <c r="I4" s="1168"/>
      <c r="J4" s="1718"/>
      <c r="K4" s="1169"/>
      <c r="L4" s="1169"/>
      <c r="M4" s="1169"/>
      <c r="N4" s="1169"/>
      <c r="O4" s="1169"/>
      <c r="P4" s="1719"/>
    </row>
    <row r="5" spans="1:16" ht="12.75" customHeight="1" x14ac:dyDescent="0.25">
      <c r="A5" s="1170"/>
      <c r="B5" s="1171"/>
      <c r="C5" s="1171"/>
      <c r="D5" s="1172"/>
      <c r="E5" s="1171"/>
      <c r="F5" s="1171"/>
      <c r="G5" s="1171"/>
      <c r="H5" s="1171"/>
      <c r="I5" s="1172"/>
      <c r="J5" s="1171"/>
      <c r="K5" s="1171"/>
      <c r="L5" s="1171"/>
      <c r="M5" s="1171"/>
      <c r="N5" s="1171"/>
      <c r="O5" s="1171"/>
      <c r="P5" s="1720"/>
    </row>
    <row r="6" spans="1:16" ht="12.75" customHeight="1" x14ac:dyDescent="0.25">
      <c r="A6" s="1173" t="s">
        <v>2</v>
      </c>
      <c r="B6" s="1721"/>
      <c r="C6" s="1721"/>
      <c r="D6" s="1722"/>
      <c r="E6" s="1721"/>
      <c r="F6" s="1721"/>
      <c r="G6" s="1721"/>
      <c r="H6" s="1721"/>
      <c r="I6" s="1722"/>
      <c r="J6" s="1721"/>
      <c r="K6" s="1721"/>
      <c r="L6" s="1721"/>
      <c r="M6" s="1721"/>
      <c r="N6" s="1721"/>
      <c r="O6" s="1721"/>
      <c r="P6" s="1174"/>
    </row>
    <row r="7" spans="1:16" ht="12.75" customHeight="1" x14ac:dyDescent="0.25">
      <c r="A7" s="1723" t="s">
        <v>3</v>
      </c>
      <c r="B7" s="1724"/>
      <c r="C7" s="1724"/>
      <c r="D7" s="1175"/>
      <c r="E7" s="1724"/>
      <c r="F7" s="1724"/>
      <c r="G7" s="1724"/>
      <c r="H7" s="1724"/>
      <c r="I7" s="1175"/>
      <c r="J7" s="1724"/>
      <c r="K7" s="1724"/>
      <c r="L7" s="1724"/>
      <c r="M7" s="1724"/>
      <c r="N7" s="1724"/>
      <c r="O7" s="1724"/>
      <c r="P7" s="1725"/>
    </row>
    <row r="8" spans="1:16" ht="12.75" customHeight="1" x14ac:dyDescent="0.25">
      <c r="A8" s="1176" t="s">
        <v>4</v>
      </c>
      <c r="B8" s="1726"/>
      <c r="C8" s="1726"/>
      <c r="D8" s="1177"/>
      <c r="E8" s="1726"/>
      <c r="F8" s="1726"/>
      <c r="G8" s="1726"/>
      <c r="H8" s="1726"/>
      <c r="I8" s="1177"/>
      <c r="J8" s="1726"/>
      <c r="K8" s="1726"/>
      <c r="L8" s="1726"/>
      <c r="M8" s="1726"/>
      <c r="N8" s="1726"/>
      <c r="O8" s="1726"/>
      <c r="P8" s="1727"/>
    </row>
    <row r="9" spans="1:16" ht="12.75" customHeight="1" x14ac:dyDescent="0.25">
      <c r="A9" s="1178" t="s">
        <v>5</v>
      </c>
      <c r="B9" s="1179"/>
      <c r="C9" s="1179"/>
      <c r="D9" s="1180"/>
      <c r="E9" s="1179"/>
      <c r="F9" s="1179"/>
      <c r="G9" s="1179"/>
      <c r="H9" s="1179"/>
      <c r="I9" s="1180"/>
      <c r="J9" s="1179"/>
      <c r="K9" s="1179"/>
      <c r="L9" s="1179"/>
      <c r="M9" s="1179"/>
      <c r="N9" s="1179"/>
      <c r="O9" s="1179"/>
      <c r="P9" s="1728"/>
    </row>
    <row r="10" spans="1:16" ht="12.75" customHeight="1" x14ac:dyDescent="0.2">
      <c r="A10" s="1181" t="s">
        <v>6</v>
      </c>
      <c r="B10" s="1729"/>
      <c r="C10" s="1729"/>
      <c r="D10" s="1730"/>
      <c r="E10" s="1729"/>
      <c r="F10" s="1729"/>
      <c r="G10" s="1729"/>
      <c r="H10" s="1729"/>
      <c r="I10" s="1730"/>
      <c r="J10" s="1729"/>
      <c r="K10" s="1729"/>
      <c r="L10" s="1729"/>
      <c r="M10" s="1729"/>
      <c r="N10" s="1729"/>
      <c r="O10" s="1729"/>
      <c r="P10" s="1731"/>
    </row>
    <row r="11" spans="1:16" ht="12.75" customHeight="1" x14ac:dyDescent="0.2">
      <c r="A11" s="1182"/>
      <c r="B11" s="1732"/>
      <c r="C11" s="1732"/>
      <c r="D11" s="1733"/>
      <c r="E11" s="1732"/>
      <c r="F11" s="1732"/>
      <c r="G11" s="1734"/>
      <c r="H11" s="1732"/>
      <c r="I11" s="1733"/>
      <c r="J11" s="1732"/>
      <c r="K11" s="1732"/>
      <c r="L11" s="1732"/>
      <c r="M11" s="1732"/>
      <c r="N11" s="1732"/>
      <c r="O11" s="1732"/>
      <c r="P11" s="1183"/>
    </row>
    <row r="12" spans="1:16" ht="12.75" customHeight="1" x14ac:dyDescent="0.2">
      <c r="A12" s="1735" t="s">
        <v>45</v>
      </c>
      <c r="B12" s="1736"/>
      <c r="C12" s="1736"/>
      <c r="D12" s="1184"/>
      <c r="E12" s="1736" t="s">
        <v>8</v>
      </c>
      <c r="F12" s="1736"/>
      <c r="G12" s="1736"/>
      <c r="H12" s="1736"/>
      <c r="I12" s="1184"/>
      <c r="J12" s="1736"/>
      <c r="K12" s="1736"/>
      <c r="L12" s="1736"/>
      <c r="M12" s="1736"/>
      <c r="N12" s="1185" t="s">
        <v>46</v>
      </c>
      <c r="O12" s="1736"/>
      <c r="P12" s="1186"/>
    </row>
    <row r="13" spans="1:16" ht="12.75" customHeight="1" x14ac:dyDescent="0.2">
      <c r="A13" s="1187"/>
      <c r="B13" s="1737"/>
      <c r="C13" s="1737"/>
      <c r="D13" s="1188"/>
      <c r="E13" s="1737"/>
      <c r="F13" s="1737"/>
      <c r="G13" s="1737"/>
      <c r="H13" s="1737"/>
      <c r="I13" s="1188"/>
      <c r="J13" s="1737"/>
      <c r="K13" s="1737"/>
      <c r="L13" s="1737"/>
      <c r="M13" s="1737"/>
      <c r="N13" s="1737"/>
      <c r="O13" s="1737"/>
      <c r="P13" s="1738"/>
    </row>
    <row r="14" spans="1:16" ht="12.75" customHeight="1" x14ac:dyDescent="0.2">
      <c r="A14" s="1189" t="s">
        <v>10</v>
      </c>
      <c r="B14" s="1739"/>
      <c r="C14" s="1739"/>
      <c r="D14" s="1740"/>
      <c r="E14" s="1739"/>
      <c r="F14" s="1739"/>
      <c r="G14" s="1739"/>
      <c r="H14" s="1739"/>
      <c r="I14" s="1740"/>
      <c r="J14" s="1739"/>
      <c r="K14" s="1739"/>
      <c r="L14" s="1739"/>
      <c r="M14" s="1739"/>
      <c r="N14" s="1741"/>
      <c r="O14" s="1742"/>
      <c r="P14" s="1743"/>
    </row>
    <row r="15" spans="1:16" ht="12.75" customHeight="1" x14ac:dyDescent="0.2">
      <c r="A15" s="1744"/>
      <c r="B15" s="1745"/>
      <c r="C15" s="1745"/>
      <c r="D15" s="1746"/>
      <c r="E15" s="1745"/>
      <c r="F15" s="1745"/>
      <c r="G15" s="1745"/>
      <c r="H15" s="1745"/>
      <c r="I15" s="1746"/>
      <c r="J15" s="1745"/>
      <c r="K15" s="1745"/>
      <c r="L15" s="1745"/>
      <c r="M15" s="1745"/>
      <c r="N15" s="1747" t="s">
        <v>11</v>
      </c>
      <c r="O15" s="1748" t="s">
        <v>12</v>
      </c>
      <c r="P15" s="1749"/>
    </row>
    <row r="16" spans="1:16" ht="12.75" customHeight="1" x14ac:dyDescent="0.2">
      <c r="A16" s="1750" t="s">
        <v>13</v>
      </c>
      <c r="B16" s="1751"/>
      <c r="C16" s="1751"/>
      <c r="D16" s="1752"/>
      <c r="E16" s="1751"/>
      <c r="F16" s="1751"/>
      <c r="G16" s="1751"/>
      <c r="H16" s="1751"/>
      <c r="I16" s="1752"/>
      <c r="J16" s="1751"/>
      <c r="K16" s="1751"/>
      <c r="L16" s="1751"/>
      <c r="M16" s="1751"/>
      <c r="N16" s="1753"/>
      <c r="O16" s="1754"/>
      <c r="P16" s="1754"/>
    </row>
    <row r="17" spans="1:47" ht="12.75" customHeight="1" x14ac:dyDescent="0.2">
      <c r="A17" s="1755" t="s">
        <v>14</v>
      </c>
      <c r="B17" s="1756"/>
      <c r="C17" s="1756"/>
      <c r="D17" s="1757"/>
      <c r="E17" s="1756"/>
      <c r="F17" s="1756"/>
      <c r="G17" s="1756"/>
      <c r="H17" s="1756"/>
      <c r="I17" s="1757"/>
      <c r="J17" s="1756"/>
      <c r="K17" s="1756"/>
      <c r="L17" s="1756"/>
      <c r="M17" s="1756"/>
      <c r="N17" s="1758" t="s">
        <v>15</v>
      </c>
      <c r="O17" s="1759" t="s">
        <v>16</v>
      </c>
      <c r="P17" s="1760"/>
    </row>
    <row r="18" spans="1:47" ht="12.75" customHeight="1" x14ac:dyDescent="0.2">
      <c r="A18" s="1761"/>
      <c r="B18" s="1762"/>
      <c r="C18" s="1762"/>
      <c r="D18" s="1763"/>
      <c r="E18" s="1762"/>
      <c r="F18" s="1762"/>
      <c r="G18" s="1762"/>
      <c r="H18" s="1762"/>
      <c r="I18" s="1763"/>
      <c r="J18" s="1762"/>
      <c r="K18" s="1762"/>
      <c r="L18" s="1762"/>
      <c r="M18" s="1762"/>
      <c r="N18" s="1764"/>
      <c r="O18" s="1765"/>
      <c r="P18" s="1766" t="s">
        <v>8</v>
      </c>
    </row>
    <row r="19" spans="1:47" ht="12.75" customHeight="1" x14ac:dyDescent="0.2">
      <c r="A19" s="1767"/>
      <c r="B19" s="1768"/>
      <c r="C19" s="1768"/>
      <c r="D19" s="1769"/>
      <c r="E19" s="1768"/>
      <c r="F19" s="1768"/>
      <c r="G19" s="1768"/>
      <c r="H19" s="1768"/>
      <c r="I19" s="1769"/>
      <c r="J19" s="1768"/>
      <c r="K19" s="1770"/>
      <c r="L19" s="1768" t="s">
        <v>17</v>
      </c>
      <c r="M19" s="1768"/>
      <c r="N19" s="1771"/>
      <c r="O19" s="1772"/>
      <c r="P19" s="1773"/>
      <c r="AU19" s="1774"/>
    </row>
    <row r="20" spans="1:47" ht="12.75" customHeight="1" x14ac:dyDescent="0.2">
      <c r="A20" s="1775"/>
      <c r="B20" s="1776"/>
      <c r="C20" s="1776"/>
      <c r="D20" s="1777"/>
      <c r="E20" s="1776"/>
      <c r="F20" s="1776"/>
      <c r="G20" s="1776"/>
      <c r="H20" s="1776"/>
      <c r="I20" s="1777"/>
      <c r="J20" s="1776"/>
      <c r="K20" s="1776"/>
      <c r="L20" s="1776"/>
      <c r="M20" s="1776"/>
      <c r="N20" s="1778"/>
      <c r="O20" s="1779"/>
      <c r="P20" s="1190"/>
    </row>
    <row r="21" spans="1:47" ht="12.75" customHeight="1" x14ac:dyDescent="0.2">
      <c r="A21" s="1780"/>
      <c r="B21" s="1781"/>
      <c r="C21" s="1782"/>
      <c r="D21" s="1782"/>
      <c r="E21" s="1781"/>
      <c r="F21" s="1781"/>
      <c r="G21" s="1781"/>
      <c r="H21" s="1781" t="s">
        <v>8</v>
      </c>
      <c r="I21" s="1783"/>
      <c r="J21" s="1781"/>
      <c r="K21" s="1781"/>
      <c r="L21" s="1781"/>
      <c r="M21" s="1781"/>
      <c r="N21" s="1784"/>
      <c r="O21" s="1785"/>
      <c r="P21" s="1786"/>
    </row>
    <row r="22" spans="1:47" ht="12.75" customHeight="1" x14ac:dyDescent="0.2">
      <c r="A22" s="1787"/>
      <c r="B22" s="1788"/>
      <c r="C22" s="1788"/>
      <c r="D22" s="1789"/>
      <c r="E22" s="1788"/>
      <c r="F22" s="1788"/>
      <c r="G22" s="1788"/>
      <c r="H22" s="1788"/>
      <c r="I22" s="1789"/>
      <c r="J22" s="1788"/>
      <c r="K22" s="1788"/>
      <c r="L22" s="1788"/>
      <c r="M22" s="1788"/>
      <c r="N22" s="1788"/>
      <c r="O22" s="1788"/>
      <c r="P22" s="1790"/>
    </row>
    <row r="23" spans="1:47" ht="12.75" customHeight="1" x14ac:dyDescent="0.2">
      <c r="A23" s="1791" t="s">
        <v>18</v>
      </c>
      <c r="B23" s="1792"/>
      <c r="C23" s="1792"/>
      <c r="D23" s="1793"/>
      <c r="E23" s="1794" t="s">
        <v>19</v>
      </c>
      <c r="F23" s="1794"/>
      <c r="G23" s="1794"/>
      <c r="H23" s="1794"/>
      <c r="I23" s="1794"/>
      <c r="J23" s="1794"/>
      <c r="K23" s="1794"/>
      <c r="L23" s="1794"/>
      <c r="M23" s="1792"/>
      <c r="N23" s="1792"/>
      <c r="O23" s="1792"/>
      <c r="P23" s="1795"/>
    </row>
    <row r="24" spans="1:47" ht="15.75" x14ac:dyDescent="0.25">
      <c r="A24" s="1796"/>
      <c r="B24" s="1797"/>
      <c r="C24" s="1797"/>
      <c r="D24" s="1798"/>
      <c r="E24" s="1799" t="s">
        <v>20</v>
      </c>
      <c r="F24" s="1799"/>
      <c r="G24" s="1799"/>
      <c r="H24" s="1799"/>
      <c r="I24" s="1799"/>
      <c r="J24" s="1799"/>
      <c r="K24" s="1799"/>
      <c r="L24" s="1799"/>
      <c r="M24" s="1797"/>
      <c r="N24" s="1797"/>
      <c r="O24" s="1797"/>
      <c r="P24" s="1800"/>
    </row>
    <row r="25" spans="1:47" ht="12.75" customHeight="1" x14ac:dyDescent="0.2">
      <c r="A25" s="1801"/>
      <c r="B25" s="1802" t="s">
        <v>21</v>
      </c>
      <c r="C25" s="1803"/>
      <c r="D25" s="1803"/>
      <c r="E25" s="1803"/>
      <c r="F25" s="1803"/>
      <c r="G25" s="1803"/>
      <c r="H25" s="1803"/>
      <c r="I25" s="1803"/>
      <c r="J25" s="1803"/>
      <c r="K25" s="1803"/>
      <c r="L25" s="1803"/>
      <c r="M25" s="1803"/>
      <c r="N25" s="1803"/>
      <c r="O25" s="1804"/>
      <c r="P25" s="1805"/>
    </row>
    <row r="26" spans="1:47" ht="12.75" customHeight="1" x14ac:dyDescent="0.2">
      <c r="A26" s="1806" t="s">
        <v>22</v>
      </c>
      <c r="B26" s="1807" t="s">
        <v>23</v>
      </c>
      <c r="C26" s="1807"/>
      <c r="D26" s="1806" t="s">
        <v>24</v>
      </c>
      <c r="E26" s="1806" t="s">
        <v>25</v>
      </c>
      <c r="F26" s="1806" t="s">
        <v>22</v>
      </c>
      <c r="G26" s="1807" t="s">
        <v>23</v>
      </c>
      <c r="H26" s="1807"/>
      <c r="I26" s="1806" t="s">
        <v>24</v>
      </c>
      <c r="J26" s="1806" t="s">
        <v>25</v>
      </c>
      <c r="K26" s="1806" t="s">
        <v>22</v>
      </c>
      <c r="L26" s="1807" t="s">
        <v>23</v>
      </c>
      <c r="M26" s="1807"/>
      <c r="N26" s="1808" t="s">
        <v>24</v>
      </c>
      <c r="O26" s="1806" t="s">
        <v>25</v>
      </c>
      <c r="P26" s="1809"/>
    </row>
    <row r="27" spans="1:47" ht="12.75" customHeight="1" x14ac:dyDescent="0.2">
      <c r="A27" s="1810"/>
      <c r="B27" s="1811" t="s">
        <v>26</v>
      </c>
      <c r="C27" s="1811" t="s">
        <v>2</v>
      </c>
      <c r="D27" s="1810"/>
      <c r="E27" s="1810"/>
      <c r="F27" s="1810"/>
      <c r="G27" s="1811" t="s">
        <v>26</v>
      </c>
      <c r="H27" s="1811" t="s">
        <v>2</v>
      </c>
      <c r="I27" s="1810"/>
      <c r="J27" s="1810"/>
      <c r="K27" s="1810"/>
      <c r="L27" s="1811" t="s">
        <v>26</v>
      </c>
      <c r="M27" s="1811" t="s">
        <v>2</v>
      </c>
      <c r="N27" s="1812"/>
      <c r="O27" s="1810"/>
      <c r="P27" s="1813"/>
      <c r="Q27" s="32" t="s">
        <v>138</v>
      </c>
      <c r="R27" s="31"/>
      <c r="S27" t="s">
        <v>139</v>
      </c>
    </row>
    <row r="28" spans="1:47" ht="12.75" customHeight="1" x14ac:dyDescent="0.2">
      <c r="A28" s="1814">
        <v>1</v>
      </c>
      <c r="B28" s="1815">
        <v>0</v>
      </c>
      <c r="C28" s="1816">
        <v>0.15</v>
      </c>
      <c r="D28" s="1817">
        <v>0</v>
      </c>
      <c r="E28" s="1818">
        <f t="shared" ref="E28:E59" si="0">D28*(100-2.18)/100</f>
        <v>0</v>
      </c>
      <c r="F28" s="1819">
        <v>33</v>
      </c>
      <c r="G28" s="1820">
        <v>8</v>
      </c>
      <c r="H28" s="1820">
        <v>8.15</v>
      </c>
      <c r="I28" s="1817">
        <v>0</v>
      </c>
      <c r="J28" s="1818">
        <f t="shared" ref="J28:J59" si="1">I28*(100-2.18)/100</f>
        <v>0</v>
      </c>
      <c r="K28" s="1819">
        <v>65</v>
      </c>
      <c r="L28" s="1820">
        <v>16</v>
      </c>
      <c r="M28" s="1820">
        <v>16.149999999999999</v>
      </c>
      <c r="N28" s="1817">
        <v>0</v>
      </c>
      <c r="O28" s="1818">
        <f t="shared" ref="O28:O59" si="2">N28*(100-2.18)/100</f>
        <v>0</v>
      </c>
      <c r="P28" s="1821"/>
      <c r="Q28" s="4551">
        <v>0</v>
      </c>
      <c r="R28" s="155">
        <v>0.15</v>
      </c>
      <c r="S28" s="24">
        <f>AVERAGE(D28:D31)</f>
        <v>0</v>
      </c>
    </row>
    <row r="29" spans="1:47" ht="12.75" customHeight="1" x14ac:dyDescent="0.2">
      <c r="A29" s="1822">
        <v>2</v>
      </c>
      <c r="B29" s="1822">
        <v>0.15</v>
      </c>
      <c r="C29" s="1823">
        <v>0.3</v>
      </c>
      <c r="D29" s="1824">
        <v>0</v>
      </c>
      <c r="E29" s="1825">
        <f t="shared" si="0"/>
        <v>0</v>
      </c>
      <c r="F29" s="1826">
        <v>34</v>
      </c>
      <c r="G29" s="1827">
        <v>8.15</v>
      </c>
      <c r="H29" s="1827">
        <v>8.3000000000000007</v>
      </c>
      <c r="I29" s="1824">
        <v>0</v>
      </c>
      <c r="J29" s="1825">
        <f t="shared" si="1"/>
        <v>0</v>
      </c>
      <c r="K29" s="1826">
        <v>66</v>
      </c>
      <c r="L29" s="1827">
        <v>16.149999999999999</v>
      </c>
      <c r="M29" s="1827">
        <v>16.3</v>
      </c>
      <c r="N29" s="1824">
        <v>0</v>
      </c>
      <c r="O29" s="1825">
        <f t="shared" si="2"/>
        <v>0</v>
      </c>
      <c r="P29" s="1828"/>
      <c r="Q29" s="4794">
        <v>1</v>
      </c>
      <c r="R29" s="155">
        <v>1.1499999999999999</v>
      </c>
      <c r="S29" s="24">
        <f>AVERAGE(D32:D35)</f>
        <v>0</v>
      </c>
    </row>
    <row r="30" spans="1:47" ht="12.75" customHeight="1" x14ac:dyDescent="0.2">
      <c r="A30" s="1829">
        <v>3</v>
      </c>
      <c r="B30" s="1830">
        <v>0.3</v>
      </c>
      <c r="C30" s="1831">
        <v>0.45</v>
      </c>
      <c r="D30" s="1832">
        <v>0</v>
      </c>
      <c r="E30" s="1833">
        <f t="shared" si="0"/>
        <v>0</v>
      </c>
      <c r="F30" s="1834">
        <v>35</v>
      </c>
      <c r="G30" s="1835">
        <v>8.3000000000000007</v>
      </c>
      <c r="H30" s="1835">
        <v>8.4499999999999993</v>
      </c>
      <c r="I30" s="1832">
        <v>0</v>
      </c>
      <c r="J30" s="1833">
        <f t="shared" si="1"/>
        <v>0</v>
      </c>
      <c r="K30" s="1834">
        <v>67</v>
      </c>
      <c r="L30" s="1835">
        <v>16.3</v>
      </c>
      <c r="M30" s="1835">
        <v>16.45</v>
      </c>
      <c r="N30" s="1832">
        <v>0</v>
      </c>
      <c r="O30" s="1833">
        <f t="shared" si="2"/>
        <v>0</v>
      </c>
      <c r="P30" s="1836"/>
      <c r="Q30" s="4690">
        <v>2</v>
      </c>
      <c r="R30" s="140">
        <v>2.15</v>
      </c>
      <c r="S30" s="24">
        <f>AVERAGE(D36:D39)</f>
        <v>0</v>
      </c>
      <c r="V30" s="1837"/>
    </row>
    <row r="31" spans="1:47" ht="12.75" customHeight="1" x14ac:dyDescent="0.2">
      <c r="A31" s="1838">
        <v>4</v>
      </c>
      <c r="B31" s="1838">
        <v>0.45</v>
      </c>
      <c r="C31" s="1839">
        <v>1</v>
      </c>
      <c r="D31" s="1840">
        <v>0</v>
      </c>
      <c r="E31" s="1841">
        <f t="shared" si="0"/>
        <v>0</v>
      </c>
      <c r="F31" s="1842">
        <v>36</v>
      </c>
      <c r="G31" s="1839">
        <v>8.4499999999999993</v>
      </c>
      <c r="H31" s="1839">
        <v>9</v>
      </c>
      <c r="I31" s="1840">
        <v>0</v>
      </c>
      <c r="J31" s="1841">
        <f t="shared" si="1"/>
        <v>0</v>
      </c>
      <c r="K31" s="1842">
        <v>68</v>
      </c>
      <c r="L31" s="1839">
        <v>16.45</v>
      </c>
      <c r="M31" s="1839">
        <v>17</v>
      </c>
      <c r="N31" s="1840">
        <v>0</v>
      </c>
      <c r="O31" s="1841">
        <f t="shared" si="2"/>
        <v>0</v>
      </c>
      <c r="P31" s="1843"/>
      <c r="Q31" s="4690">
        <v>3</v>
      </c>
      <c r="R31" s="4787">
        <v>3.15</v>
      </c>
      <c r="S31" s="24">
        <f>AVERAGE(D40:D43)</f>
        <v>0</v>
      </c>
    </row>
    <row r="32" spans="1:47" ht="12.75" customHeight="1" x14ac:dyDescent="0.2">
      <c r="A32" s="1844">
        <v>5</v>
      </c>
      <c r="B32" s="1845">
        <v>1</v>
      </c>
      <c r="C32" s="1846">
        <v>1.1499999999999999</v>
      </c>
      <c r="D32" s="1847">
        <v>0</v>
      </c>
      <c r="E32" s="1848">
        <f t="shared" si="0"/>
        <v>0</v>
      </c>
      <c r="F32" s="1849">
        <v>37</v>
      </c>
      <c r="G32" s="1845">
        <v>9</v>
      </c>
      <c r="H32" s="1845">
        <v>9.15</v>
      </c>
      <c r="I32" s="1847">
        <v>0</v>
      </c>
      <c r="J32" s="1848">
        <f t="shared" si="1"/>
        <v>0</v>
      </c>
      <c r="K32" s="1849">
        <v>69</v>
      </c>
      <c r="L32" s="1845">
        <v>17</v>
      </c>
      <c r="M32" s="1845">
        <v>17.149999999999999</v>
      </c>
      <c r="N32" s="1847">
        <v>0</v>
      </c>
      <c r="O32" s="1848">
        <f t="shared" si="2"/>
        <v>0</v>
      </c>
      <c r="P32" s="1850"/>
      <c r="Q32" s="4690">
        <v>4</v>
      </c>
      <c r="R32" s="155">
        <v>4.1500000000000004</v>
      </c>
      <c r="S32" s="24">
        <f>AVERAGE(D44:D47)</f>
        <v>0</v>
      </c>
      <c r="AQ32" s="1847"/>
    </row>
    <row r="33" spans="1:19" ht="12.75" customHeight="1" x14ac:dyDescent="0.2">
      <c r="A33" s="1851">
        <v>6</v>
      </c>
      <c r="B33" s="1852">
        <v>1.1499999999999999</v>
      </c>
      <c r="C33" s="1853">
        <v>1.3</v>
      </c>
      <c r="D33" s="1854">
        <v>0</v>
      </c>
      <c r="E33" s="1855">
        <f t="shared" si="0"/>
        <v>0</v>
      </c>
      <c r="F33" s="1856">
        <v>38</v>
      </c>
      <c r="G33" s="1853">
        <v>9.15</v>
      </c>
      <c r="H33" s="1853">
        <v>9.3000000000000007</v>
      </c>
      <c r="I33" s="1854">
        <v>0</v>
      </c>
      <c r="J33" s="1855">
        <f t="shared" si="1"/>
        <v>0</v>
      </c>
      <c r="K33" s="1856">
        <v>70</v>
      </c>
      <c r="L33" s="1853">
        <v>17.149999999999999</v>
      </c>
      <c r="M33" s="1853">
        <v>17.3</v>
      </c>
      <c r="N33" s="1854">
        <v>0</v>
      </c>
      <c r="O33" s="1855">
        <f t="shared" si="2"/>
        <v>0</v>
      </c>
      <c r="P33" s="1857"/>
      <c r="Q33" s="4798">
        <v>5</v>
      </c>
      <c r="R33" s="155">
        <v>5.15</v>
      </c>
      <c r="S33" s="24">
        <f>AVERAGE(D48:D51)</f>
        <v>0</v>
      </c>
    </row>
    <row r="34" spans="1:19" x14ac:dyDescent="0.2">
      <c r="A34" s="1858">
        <v>7</v>
      </c>
      <c r="B34" s="1859">
        <v>1.3</v>
      </c>
      <c r="C34" s="1860">
        <v>1.45</v>
      </c>
      <c r="D34" s="1861">
        <v>0</v>
      </c>
      <c r="E34" s="1862">
        <f t="shared" si="0"/>
        <v>0</v>
      </c>
      <c r="F34" s="1863">
        <v>39</v>
      </c>
      <c r="G34" s="1864">
        <v>9.3000000000000007</v>
      </c>
      <c r="H34" s="1864">
        <v>9.4499999999999993</v>
      </c>
      <c r="I34" s="1861">
        <v>0</v>
      </c>
      <c r="J34" s="1862">
        <f t="shared" si="1"/>
        <v>0</v>
      </c>
      <c r="K34" s="1863">
        <v>71</v>
      </c>
      <c r="L34" s="1864">
        <v>17.3</v>
      </c>
      <c r="M34" s="1864">
        <v>17.45</v>
      </c>
      <c r="N34" s="1861">
        <v>0</v>
      </c>
      <c r="O34" s="1862">
        <f t="shared" si="2"/>
        <v>0</v>
      </c>
      <c r="P34" s="1865"/>
      <c r="Q34" s="4798">
        <v>6</v>
      </c>
      <c r="R34" s="155">
        <v>6.15</v>
      </c>
      <c r="S34" s="24">
        <f>AVERAGE(D52:D55)</f>
        <v>0</v>
      </c>
    </row>
    <row r="35" spans="1:19" x14ac:dyDescent="0.2">
      <c r="A35" s="1866">
        <v>8</v>
      </c>
      <c r="B35" s="1866">
        <v>1.45</v>
      </c>
      <c r="C35" s="1867">
        <v>2</v>
      </c>
      <c r="D35" s="1868">
        <v>0</v>
      </c>
      <c r="E35" s="1869">
        <f t="shared" si="0"/>
        <v>0</v>
      </c>
      <c r="F35" s="1870">
        <v>40</v>
      </c>
      <c r="G35" s="1867">
        <v>9.4499999999999993</v>
      </c>
      <c r="H35" s="1867">
        <v>10</v>
      </c>
      <c r="I35" s="1868">
        <v>0</v>
      </c>
      <c r="J35" s="1869">
        <f t="shared" si="1"/>
        <v>0</v>
      </c>
      <c r="K35" s="1870">
        <v>72</v>
      </c>
      <c r="L35" s="1871">
        <v>17.45</v>
      </c>
      <c r="M35" s="1867">
        <v>18</v>
      </c>
      <c r="N35" s="1868">
        <v>0</v>
      </c>
      <c r="O35" s="1869">
        <f t="shared" si="2"/>
        <v>0</v>
      </c>
      <c r="P35" s="1872"/>
      <c r="Q35" s="4794">
        <v>7</v>
      </c>
      <c r="R35" s="4787">
        <v>7.15</v>
      </c>
      <c r="S35" s="24">
        <f>AVERAGE(D56:D59)</f>
        <v>0</v>
      </c>
    </row>
    <row r="36" spans="1:19" x14ac:dyDescent="0.2">
      <c r="A36" s="1873">
        <v>9</v>
      </c>
      <c r="B36" s="1874">
        <v>2</v>
      </c>
      <c r="C36" s="1875">
        <v>2.15</v>
      </c>
      <c r="D36" s="1876">
        <v>0</v>
      </c>
      <c r="E36" s="1877">
        <f t="shared" si="0"/>
        <v>0</v>
      </c>
      <c r="F36" s="1878">
        <v>41</v>
      </c>
      <c r="G36" s="1879">
        <v>10</v>
      </c>
      <c r="H36" s="1880">
        <v>10.15</v>
      </c>
      <c r="I36" s="1876">
        <v>0</v>
      </c>
      <c r="J36" s="1877">
        <f t="shared" si="1"/>
        <v>0</v>
      </c>
      <c r="K36" s="1878">
        <v>73</v>
      </c>
      <c r="L36" s="1880">
        <v>18</v>
      </c>
      <c r="M36" s="1879">
        <v>18.149999999999999</v>
      </c>
      <c r="N36" s="1876">
        <v>0</v>
      </c>
      <c r="O36" s="1877">
        <f t="shared" si="2"/>
        <v>0</v>
      </c>
      <c r="P36" s="1881"/>
      <c r="Q36" s="4794">
        <v>8</v>
      </c>
      <c r="R36" s="4794">
        <v>8.15</v>
      </c>
      <c r="S36" s="24">
        <f>AVERAGE(I28:I31)</f>
        <v>0</v>
      </c>
    </row>
    <row r="37" spans="1:19" x14ac:dyDescent="0.2">
      <c r="A37" s="1882">
        <v>10</v>
      </c>
      <c r="B37" s="1882">
        <v>2.15</v>
      </c>
      <c r="C37" s="1883">
        <v>2.2999999999999998</v>
      </c>
      <c r="D37" s="1884">
        <v>0</v>
      </c>
      <c r="E37" s="1885">
        <f t="shared" si="0"/>
        <v>0</v>
      </c>
      <c r="F37" s="1886">
        <v>42</v>
      </c>
      <c r="G37" s="1883">
        <v>10.15</v>
      </c>
      <c r="H37" s="1887">
        <v>10.3</v>
      </c>
      <c r="I37" s="1884">
        <v>0</v>
      </c>
      <c r="J37" s="1885">
        <f t="shared" si="1"/>
        <v>0</v>
      </c>
      <c r="K37" s="1886">
        <v>74</v>
      </c>
      <c r="L37" s="1887">
        <v>18.149999999999999</v>
      </c>
      <c r="M37" s="1883">
        <v>18.3</v>
      </c>
      <c r="N37" s="1884">
        <v>0</v>
      </c>
      <c r="O37" s="1885">
        <f t="shared" si="2"/>
        <v>0</v>
      </c>
      <c r="P37" s="1888"/>
      <c r="Q37" s="4794">
        <v>9</v>
      </c>
      <c r="R37" s="4794">
        <v>9.15</v>
      </c>
      <c r="S37" s="24">
        <f>AVERAGE(I32:I35)</f>
        <v>0</v>
      </c>
    </row>
    <row r="38" spans="1:19" x14ac:dyDescent="0.2">
      <c r="A38" s="1889">
        <v>11</v>
      </c>
      <c r="B38" s="1890">
        <v>2.2999999999999998</v>
      </c>
      <c r="C38" s="1891">
        <v>2.4500000000000002</v>
      </c>
      <c r="D38" s="1892">
        <v>0</v>
      </c>
      <c r="E38" s="1893">
        <f t="shared" si="0"/>
        <v>0</v>
      </c>
      <c r="F38" s="1894">
        <v>43</v>
      </c>
      <c r="G38" s="1895">
        <v>10.3</v>
      </c>
      <c r="H38" s="1896">
        <v>10.45</v>
      </c>
      <c r="I38" s="1892">
        <v>0</v>
      </c>
      <c r="J38" s="1893">
        <f t="shared" si="1"/>
        <v>0</v>
      </c>
      <c r="K38" s="1894">
        <v>75</v>
      </c>
      <c r="L38" s="1896">
        <v>18.3</v>
      </c>
      <c r="M38" s="1895">
        <v>18.45</v>
      </c>
      <c r="N38" s="1892">
        <v>0</v>
      </c>
      <c r="O38" s="1893">
        <f t="shared" si="2"/>
        <v>0</v>
      </c>
      <c r="P38" s="1897"/>
      <c r="Q38" s="4798">
        <v>10</v>
      </c>
      <c r="R38" s="4794">
        <v>10.15</v>
      </c>
      <c r="S38" s="24">
        <f>AVERAGE(I36:I39)</f>
        <v>0</v>
      </c>
    </row>
    <row r="39" spans="1:19" x14ac:dyDescent="0.2">
      <c r="A39" s="1898">
        <v>12</v>
      </c>
      <c r="B39" s="1898">
        <v>2.4500000000000002</v>
      </c>
      <c r="C39" s="1899">
        <v>3</v>
      </c>
      <c r="D39" s="1900">
        <v>0</v>
      </c>
      <c r="E39" s="1901">
        <f t="shared" si="0"/>
        <v>0</v>
      </c>
      <c r="F39" s="1902">
        <v>44</v>
      </c>
      <c r="G39" s="1899">
        <v>10.45</v>
      </c>
      <c r="H39" s="1903">
        <v>11</v>
      </c>
      <c r="I39" s="1900">
        <v>0</v>
      </c>
      <c r="J39" s="1901">
        <f t="shared" si="1"/>
        <v>0</v>
      </c>
      <c r="K39" s="1902">
        <v>76</v>
      </c>
      <c r="L39" s="1903">
        <v>18.45</v>
      </c>
      <c r="M39" s="1899">
        <v>19</v>
      </c>
      <c r="N39" s="1900">
        <v>0</v>
      </c>
      <c r="O39" s="1901">
        <f t="shared" si="2"/>
        <v>0</v>
      </c>
      <c r="P39" s="1904"/>
      <c r="Q39" s="4794">
        <v>11</v>
      </c>
      <c r="R39" s="4794">
        <v>11.15</v>
      </c>
      <c r="S39" s="24">
        <f>AVERAGE(I40:I43)</f>
        <v>0</v>
      </c>
    </row>
    <row r="40" spans="1:19" x14ac:dyDescent="0.2">
      <c r="A40" s="1905">
        <v>13</v>
      </c>
      <c r="B40" s="1906">
        <v>3</v>
      </c>
      <c r="C40" s="1907">
        <v>3.15</v>
      </c>
      <c r="D40" s="1908">
        <v>0</v>
      </c>
      <c r="E40" s="1909">
        <f t="shared" si="0"/>
        <v>0</v>
      </c>
      <c r="F40" s="1910">
        <v>45</v>
      </c>
      <c r="G40" s="1911">
        <v>11</v>
      </c>
      <c r="H40" s="1912">
        <v>11.15</v>
      </c>
      <c r="I40" s="1908">
        <v>0</v>
      </c>
      <c r="J40" s="1909">
        <f t="shared" si="1"/>
        <v>0</v>
      </c>
      <c r="K40" s="1910">
        <v>77</v>
      </c>
      <c r="L40" s="1912">
        <v>19</v>
      </c>
      <c r="M40" s="1911">
        <v>19.149999999999999</v>
      </c>
      <c r="N40" s="1908">
        <v>0</v>
      </c>
      <c r="O40" s="1909">
        <f t="shared" si="2"/>
        <v>0</v>
      </c>
      <c r="P40" s="1913"/>
      <c r="Q40" s="4798">
        <v>12</v>
      </c>
      <c r="R40" s="4794">
        <v>12.15</v>
      </c>
      <c r="S40" s="24">
        <f>AVERAGE(I44:I47)</f>
        <v>0</v>
      </c>
    </row>
    <row r="41" spans="1:19" x14ac:dyDescent="0.2">
      <c r="A41" s="1914">
        <v>14</v>
      </c>
      <c r="B41" s="1914">
        <v>3.15</v>
      </c>
      <c r="C41" s="1915">
        <v>3.3</v>
      </c>
      <c r="D41" s="1916">
        <v>0</v>
      </c>
      <c r="E41" s="1917">
        <f t="shared" si="0"/>
        <v>0</v>
      </c>
      <c r="F41" s="1918">
        <v>46</v>
      </c>
      <c r="G41" s="1919">
        <v>11.15</v>
      </c>
      <c r="H41" s="1915">
        <v>11.3</v>
      </c>
      <c r="I41" s="1916">
        <v>0</v>
      </c>
      <c r="J41" s="1917">
        <f t="shared" si="1"/>
        <v>0</v>
      </c>
      <c r="K41" s="1918">
        <v>78</v>
      </c>
      <c r="L41" s="1915">
        <v>19.149999999999999</v>
      </c>
      <c r="M41" s="1919">
        <v>19.3</v>
      </c>
      <c r="N41" s="1916">
        <v>0</v>
      </c>
      <c r="O41" s="1917">
        <f t="shared" si="2"/>
        <v>0</v>
      </c>
      <c r="P41" s="1920"/>
      <c r="Q41" s="4798">
        <v>13</v>
      </c>
      <c r="R41" s="4794">
        <v>13.15</v>
      </c>
      <c r="S41" s="24">
        <f>AVERAGE(I48:I51)</f>
        <v>0</v>
      </c>
    </row>
    <row r="42" spans="1:19" x14ac:dyDescent="0.2">
      <c r="A42" s="1921">
        <v>15</v>
      </c>
      <c r="B42" s="1922">
        <v>3.3</v>
      </c>
      <c r="C42" s="1923">
        <v>3.45</v>
      </c>
      <c r="D42" s="1924">
        <v>0</v>
      </c>
      <c r="E42" s="1925">
        <f t="shared" si="0"/>
        <v>0</v>
      </c>
      <c r="F42" s="1926">
        <v>47</v>
      </c>
      <c r="G42" s="1927">
        <v>11.3</v>
      </c>
      <c r="H42" s="1928">
        <v>11.45</v>
      </c>
      <c r="I42" s="1924">
        <v>0</v>
      </c>
      <c r="J42" s="1925">
        <f t="shared" si="1"/>
        <v>0</v>
      </c>
      <c r="K42" s="1926">
        <v>79</v>
      </c>
      <c r="L42" s="1928">
        <v>19.3</v>
      </c>
      <c r="M42" s="1927">
        <v>19.45</v>
      </c>
      <c r="N42" s="1924">
        <v>0</v>
      </c>
      <c r="O42" s="1925">
        <f t="shared" si="2"/>
        <v>0</v>
      </c>
      <c r="P42" s="1929"/>
      <c r="Q42" s="4798">
        <v>14</v>
      </c>
      <c r="R42" s="4794">
        <v>14.15</v>
      </c>
      <c r="S42" s="24">
        <f>AVERAGE(I52:I55)</f>
        <v>0</v>
      </c>
    </row>
    <row r="43" spans="1:19" x14ac:dyDescent="0.2">
      <c r="A43" s="1930">
        <v>16</v>
      </c>
      <c r="B43" s="1930">
        <v>3.45</v>
      </c>
      <c r="C43" s="1931">
        <v>4</v>
      </c>
      <c r="D43" s="1932">
        <v>0</v>
      </c>
      <c r="E43" s="1933">
        <f t="shared" si="0"/>
        <v>0</v>
      </c>
      <c r="F43" s="1934">
        <v>48</v>
      </c>
      <c r="G43" s="1935">
        <v>11.45</v>
      </c>
      <c r="H43" s="1931">
        <v>12</v>
      </c>
      <c r="I43" s="1932">
        <v>0</v>
      </c>
      <c r="J43" s="1933">
        <f t="shared" si="1"/>
        <v>0</v>
      </c>
      <c r="K43" s="1934">
        <v>80</v>
      </c>
      <c r="L43" s="1931">
        <v>19.45</v>
      </c>
      <c r="M43" s="1931">
        <v>20</v>
      </c>
      <c r="N43" s="1932">
        <v>0</v>
      </c>
      <c r="O43" s="1933">
        <f t="shared" si="2"/>
        <v>0</v>
      </c>
      <c r="P43" s="1936"/>
      <c r="Q43" s="4794">
        <v>15</v>
      </c>
      <c r="R43" s="4794">
        <v>15.15</v>
      </c>
      <c r="S43" s="24">
        <f>AVERAGE(I56:I59)</f>
        <v>0</v>
      </c>
    </row>
    <row r="44" spans="1:19" x14ac:dyDescent="0.2">
      <c r="A44" s="1937">
        <v>17</v>
      </c>
      <c r="B44" s="1938">
        <v>4</v>
      </c>
      <c r="C44" s="1939">
        <v>4.1500000000000004</v>
      </c>
      <c r="D44" s="1940">
        <v>0</v>
      </c>
      <c r="E44" s="1941">
        <f t="shared" si="0"/>
        <v>0</v>
      </c>
      <c r="F44" s="1942">
        <v>49</v>
      </c>
      <c r="G44" s="1943">
        <v>12</v>
      </c>
      <c r="H44" s="1944">
        <v>12.15</v>
      </c>
      <c r="I44" s="1940">
        <v>0</v>
      </c>
      <c r="J44" s="1941">
        <f t="shared" si="1"/>
        <v>0</v>
      </c>
      <c r="K44" s="1942">
        <v>81</v>
      </c>
      <c r="L44" s="1944">
        <v>20</v>
      </c>
      <c r="M44" s="1943">
        <v>20.149999999999999</v>
      </c>
      <c r="N44" s="1940">
        <v>0</v>
      </c>
      <c r="O44" s="1941">
        <f t="shared" si="2"/>
        <v>0</v>
      </c>
      <c r="P44" s="1945"/>
      <c r="Q44" s="4794">
        <v>16</v>
      </c>
      <c r="R44" s="4794">
        <v>16.149999999999999</v>
      </c>
      <c r="S44" s="24">
        <f>AVERAGE(N28:N31)</f>
        <v>0</v>
      </c>
    </row>
    <row r="45" spans="1:19" x14ac:dyDescent="0.2">
      <c r="A45" s="1946">
        <v>18</v>
      </c>
      <c r="B45" s="1946">
        <v>4.1500000000000004</v>
      </c>
      <c r="C45" s="1947">
        <v>4.3</v>
      </c>
      <c r="D45" s="1948">
        <v>0</v>
      </c>
      <c r="E45" s="1949">
        <f t="shared" si="0"/>
        <v>0</v>
      </c>
      <c r="F45" s="1950">
        <v>50</v>
      </c>
      <c r="G45" s="1951">
        <v>12.15</v>
      </c>
      <c r="H45" s="1947">
        <v>12.3</v>
      </c>
      <c r="I45" s="1948">
        <v>0</v>
      </c>
      <c r="J45" s="1949">
        <f t="shared" si="1"/>
        <v>0</v>
      </c>
      <c r="K45" s="1950">
        <v>82</v>
      </c>
      <c r="L45" s="1947">
        <v>20.149999999999999</v>
      </c>
      <c r="M45" s="1951">
        <v>20.3</v>
      </c>
      <c r="N45" s="1948">
        <v>0</v>
      </c>
      <c r="O45" s="1949">
        <f t="shared" si="2"/>
        <v>0</v>
      </c>
      <c r="P45" s="1952"/>
      <c r="Q45" s="4794">
        <v>17</v>
      </c>
      <c r="R45" s="4794">
        <v>17.149999999999999</v>
      </c>
      <c r="S45" s="24">
        <f>AVERAGE(N32:N35)</f>
        <v>0</v>
      </c>
    </row>
    <row r="46" spans="1:19" x14ac:dyDescent="0.2">
      <c r="A46" s="1953">
        <v>19</v>
      </c>
      <c r="B46" s="1954">
        <v>4.3</v>
      </c>
      <c r="C46" s="1955">
        <v>4.45</v>
      </c>
      <c r="D46" s="1956">
        <v>0</v>
      </c>
      <c r="E46" s="1957">
        <f t="shared" si="0"/>
        <v>0</v>
      </c>
      <c r="F46" s="1958">
        <v>51</v>
      </c>
      <c r="G46" s="1959">
        <v>12.3</v>
      </c>
      <c r="H46" s="1960">
        <v>12.45</v>
      </c>
      <c r="I46" s="1956">
        <v>0</v>
      </c>
      <c r="J46" s="1957">
        <f t="shared" si="1"/>
        <v>0</v>
      </c>
      <c r="K46" s="1958">
        <v>83</v>
      </c>
      <c r="L46" s="1960">
        <v>20.3</v>
      </c>
      <c r="M46" s="1959">
        <v>20.45</v>
      </c>
      <c r="N46" s="1956">
        <v>0</v>
      </c>
      <c r="O46" s="1957">
        <f t="shared" si="2"/>
        <v>0</v>
      </c>
      <c r="P46" s="1961"/>
      <c r="Q46" s="4794">
        <v>18</v>
      </c>
      <c r="R46" s="4798">
        <v>18.149999999999999</v>
      </c>
      <c r="S46" s="24">
        <f>AVERAGE(N36:N39)</f>
        <v>0</v>
      </c>
    </row>
    <row r="47" spans="1:19" x14ac:dyDescent="0.2">
      <c r="A47" s="1962">
        <v>20</v>
      </c>
      <c r="B47" s="1962">
        <v>4.45</v>
      </c>
      <c r="C47" s="1963">
        <v>5</v>
      </c>
      <c r="D47" s="1964">
        <v>0</v>
      </c>
      <c r="E47" s="1965">
        <f t="shared" si="0"/>
        <v>0</v>
      </c>
      <c r="F47" s="1966">
        <v>52</v>
      </c>
      <c r="G47" s="1967">
        <v>12.45</v>
      </c>
      <c r="H47" s="1963">
        <v>13</v>
      </c>
      <c r="I47" s="1964">
        <v>0</v>
      </c>
      <c r="J47" s="1965">
        <f t="shared" si="1"/>
        <v>0</v>
      </c>
      <c r="K47" s="1966">
        <v>84</v>
      </c>
      <c r="L47" s="1963">
        <v>20.45</v>
      </c>
      <c r="M47" s="1967">
        <v>21</v>
      </c>
      <c r="N47" s="1964">
        <v>0</v>
      </c>
      <c r="O47" s="1965">
        <f t="shared" si="2"/>
        <v>0</v>
      </c>
      <c r="P47" s="1968"/>
      <c r="Q47" s="4794">
        <v>19</v>
      </c>
      <c r="R47" s="4794">
        <v>19.149999999999999</v>
      </c>
      <c r="S47" s="24">
        <f>AVERAGE(N40:N43)</f>
        <v>0</v>
      </c>
    </row>
    <row r="48" spans="1:19" x14ac:dyDescent="0.2">
      <c r="A48" s="1969">
        <v>21</v>
      </c>
      <c r="B48" s="1970">
        <v>5</v>
      </c>
      <c r="C48" s="1971">
        <v>5.15</v>
      </c>
      <c r="D48" s="1972">
        <v>0</v>
      </c>
      <c r="E48" s="1973">
        <f t="shared" si="0"/>
        <v>0</v>
      </c>
      <c r="F48" s="1974">
        <v>53</v>
      </c>
      <c r="G48" s="1970">
        <v>13</v>
      </c>
      <c r="H48" s="1975">
        <v>13.15</v>
      </c>
      <c r="I48" s="1972">
        <v>0</v>
      </c>
      <c r="J48" s="1973">
        <f t="shared" si="1"/>
        <v>0</v>
      </c>
      <c r="K48" s="1974">
        <v>85</v>
      </c>
      <c r="L48" s="1975">
        <v>21</v>
      </c>
      <c r="M48" s="1970">
        <v>21.15</v>
      </c>
      <c r="N48" s="1972">
        <v>0</v>
      </c>
      <c r="O48" s="1973">
        <f t="shared" si="2"/>
        <v>0</v>
      </c>
      <c r="P48" s="1976"/>
      <c r="Q48" s="4794">
        <v>20</v>
      </c>
      <c r="R48" s="4798">
        <v>20.149999999999999</v>
      </c>
      <c r="S48" s="24">
        <f>AVERAGE(N44:N47)</f>
        <v>0</v>
      </c>
    </row>
    <row r="49" spans="1:19" x14ac:dyDescent="0.2">
      <c r="A49" s="1977">
        <v>22</v>
      </c>
      <c r="B49" s="1978">
        <v>5.15</v>
      </c>
      <c r="C49" s="1979">
        <v>5.3</v>
      </c>
      <c r="D49" s="1980">
        <v>0</v>
      </c>
      <c r="E49" s="1981">
        <f t="shared" si="0"/>
        <v>0</v>
      </c>
      <c r="F49" s="1982">
        <v>54</v>
      </c>
      <c r="G49" s="1983">
        <v>13.15</v>
      </c>
      <c r="H49" s="1979">
        <v>13.3</v>
      </c>
      <c r="I49" s="1980">
        <v>0</v>
      </c>
      <c r="J49" s="1981">
        <f t="shared" si="1"/>
        <v>0</v>
      </c>
      <c r="K49" s="1982">
        <v>86</v>
      </c>
      <c r="L49" s="1979">
        <v>21.15</v>
      </c>
      <c r="M49" s="1983">
        <v>21.3</v>
      </c>
      <c r="N49" s="1980">
        <v>0</v>
      </c>
      <c r="O49" s="1981">
        <f t="shared" si="2"/>
        <v>0</v>
      </c>
      <c r="P49" s="1984"/>
      <c r="Q49" s="4794">
        <v>21</v>
      </c>
      <c r="R49" s="4798">
        <v>21.15</v>
      </c>
      <c r="S49" s="24">
        <f>AVERAGE(N48:N51)</f>
        <v>0</v>
      </c>
    </row>
    <row r="50" spans="1:19" x14ac:dyDescent="0.2">
      <c r="A50" s="1985">
        <v>23</v>
      </c>
      <c r="B50" s="1986">
        <v>5.3</v>
      </c>
      <c r="C50" s="1987">
        <v>5.45</v>
      </c>
      <c r="D50" s="1988">
        <v>0</v>
      </c>
      <c r="E50" s="1989">
        <f t="shared" si="0"/>
        <v>0</v>
      </c>
      <c r="F50" s="1990">
        <v>55</v>
      </c>
      <c r="G50" s="1986">
        <v>13.3</v>
      </c>
      <c r="H50" s="1991">
        <v>13.45</v>
      </c>
      <c r="I50" s="1988">
        <v>0</v>
      </c>
      <c r="J50" s="1989">
        <f t="shared" si="1"/>
        <v>0</v>
      </c>
      <c r="K50" s="1990">
        <v>87</v>
      </c>
      <c r="L50" s="1991">
        <v>21.3</v>
      </c>
      <c r="M50" s="1986">
        <v>21.45</v>
      </c>
      <c r="N50" s="1988">
        <v>0</v>
      </c>
      <c r="O50" s="1989">
        <f t="shared" si="2"/>
        <v>0</v>
      </c>
      <c r="P50" s="1992"/>
      <c r="Q50" s="4794">
        <v>22</v>
      </c>
      <c r="R50" s="4798">
        <v>22.15</v>
      </c>
      <c r="S50" s="24">
        <f>AVERAGE(N52:N55)</f>
        <v>0</v>
      </c>
    </row>
    <row r="51" spans="1:19" x14ac:dyDescent="0.2">
      <c r="A51" s="1993">
        <v>24</v>
      </c>
      <c r="B51" s="1994">
        <v>5.45</v>
      </c>
      <c r="C51" s="1995">
        <v>6</v>
      </c>
      <c r="D51" s="1996">
        <v>0</v>
      </c>
      <c r="E51" s="1997">
        <f t="shared" si="0"/>
        <v>0</v>
      </c>
      <c r="F51" s="1998">
        <v>56</v>
      </c>
      <c r="G51" s="1999">
        <v>13.45</v>
      </c>
      <c r="H51" s="1995">
        <v>14</v>
      </c>
      <c r="I51" s="1996">
        <v>0</v>
      </c>
      <c r="J51" s="1997">
        <f t="shared" si="1"/>
        <v>0</v>
      </c>
      <c r="K51" s="1998">
        <v>88</v>
      </c>
      <c r="L51" s="1995">
        <v>21.45</v>
      </c>
      <c r="M51" s="1999">
        <v>22</v>
      </c>
      <c r="N51" s="1996">
        <v>0</v>
      </c>
      <c r="O51" s="1997">
        <f t="shared" si="2"/>
        <v>0</v>
      </c>
      <c r="P51" s="2000"/>
      <c r="Q51" s="4794">
        <v>23</v>
      </c>
      <c r="R51" s="4794">
        <v>23.15</v>
      </c>
      <c r="S51" s="24">
        <f>AVERAGE(N56:N59)</f>
        <v>0</v>
      </c>
    </row>
    <row r="52" spans="1:19" x14ac:dyDescent="0.2">
      <c r="A52" s="2001">
        <v>25</v>
      </c>
      <c r="B52" s="2002">
        <v>6</v>
      </c>
      <c r="C52" s="2003">
        <v>6.15</v>
      </c>
      <c r="D52" s="2004">
        <v>0</v>
      </c>
      <c r="E52" s="2005">
        <f t="shared" si="0"/>
        <v>0</v>
      </c>
      <c r="F52" s="2006">
        <v>57</v>
      </c>
      <c r="G52" s="2002">
        <v>14</v>
      </c>
      <c r="H52" s="2007">
        <v>14.15</v>
      </c>
      <c r="I52" s="2004">
        <v>0</v>
      </c>
      <c r="J52" s="2005">
        <f t="shared" si="1"/>
        <v>0</v>
      </c>
      <c r="K52" s="2006">
        <v>89</v>
      </c>
      <c r="L52" s="2007">
        <v>22</v>
      </c>
      <c r="M52" s="2002">
        <v>22.15</v>
      </c>
      <c r="N52" s="2004">
        <v>0</v>
      </c>
      <c r="O52" s="2005">
        <f t="shared" si="2"/>
        <v>0</v>
      </c>
      <c r="P52" s="2008"/>
      <c r="Q52" t="s">
        <v>140</v>
      </c>
      <c r="S52" s="24">
        <f>AVERAGE(S28:S51)</f>
        <v>0</v>
      </c>
    </row>
    <row r="53" spans="1:19" x14ac:dyDescent="0.2">
      <c r="A53" s="2009">
        <v>26</v>
      </c>
      <c r="B53" s="2010">
        <v>6.15</v>
      </c>
      <c r="C53" s="2011">
        <v>6.3</v>
      </c>
      <c r="D53" s="2012">
        <v>0</v>
      </c>
      <c r="E53" s="2013">
        <f t="shared" si="0"/>
        <v>0</v>
      </c>
      <c r="F53" s="2014">
        <v>58</v>
      </c>
      <c r="G53" s="2015">
        <v>14.15</v>
      </c>
      <c r="H53" s="2011">
        <v>14.3</v>
      </c>
      <c r="I53" s="2012">
        <v>0</v>
      </c>
      <c r="J53" s="2013">
        <f t="shared" si="1"/>
        <v>0</v>
      </c>
      <c r="K53" s="2014">
        <v>90</v>
      </c>
      <c r="L53" s="2011">
        <v>22.15</v>
      </c>
      <c r="M53" s="2015">
        <v>22.3</v>
      </c>
      <c r="N53" s="2012">
        <v>0</v>
      </c>
      <c r="O53" s="2013">
        <f t="shared" si="2"/>
        <v>0</v>
      </c>
      <c r="P53" s="2016"/>
    </row>
    <row r="54" spans="1:19" x14ac:dyDescent="0.2">
      <c r="A54" s="2017">
        <v>27</v>
      </c>
      <c r="B54" s="2018">
        <v>6.3</v>
      </c>
      <c r="C54" s="2019">
        <v>6.45</v>
      </c>
      <c r="D54" s="2020">
        <v>0</v>
      </c>
      <c r="E54" s="2021">
        <f t="shared" si="0"/>
        <v>0</v>
      </c>
      <c r="F54" s="2022">
        <v>59</v>
      </c>
      <c r="G54" s="2018">
        <v>14.3</v>
      </c>
      <c r="H54" s="2023">
        <v>14.45</v>
      </c>
      <c r="I54" s="2020">
        <v>0</v>
      </c>
      <c r="J54" s="2021">
        <f t="shared" si="1"/>
        <v>0</v>
      </c>
      <c r="K54" s="2022">
        <v>91</v>
      </c>
      <c r="L54" s="2023">
        <v>22.3</v>
      </c>
      <c r="M54" s="2018">
        <v>22.45</v>
      </c>
      <c r="N54" s="2020">
        <v>0</v>
      </c>
      <c r="O54" s="2021">
        <f t="shared" si="2"/>
        <v>0</v>
      </c>
      <c r="P54" s="2024"/>
    </row>
    <row r="55" spans="1:19" x14ac:dyDescent="0.2">
      <c r="A55" s="2025">
        <v>28</v>
      </c>
      <c r="B55" s="2026">
        <v>6.45</v>
      </c>
      <c r="C55" s="2027">
        <v>7</v>
      </c>
      <c r="D55" s="2028">
        <v>0</v>
      </c>
      <c r="E55" s="2029">
        <f t="shared" si="0"/>
        <v>0</v>
      </c>
      <c r="F55" s="2030">
        <v>60</v>
      </c>
      <c r="G55" s="2031">
        <v>14.45</v>
      </c>
      <c r="H55" s="2031">
        <v>15</v>
      </c>
      <c r="I55" s="2028">
        <v>0</v>
      </c>
      <c r="J55" s="2029">
        <f t="shared" si="1"/>
        <v>0</v>
      </c>
      <c r="K55" s="2030">
        <v>92</v>
      </c>
      <c r="L55" s="2027">
        <v>22.45</v>
      </c>
      <c r="M55" s="2031">
        <v>23</v>
      </c>
      <c r="N55" s="2028">
        <v>0</v>
      </c>
      <c r="O55" s="2029">
        <f t="shared" si="2"/>
        <v>0</v>
      </c>
      <c r="P55" s="2032"/>
    </row>
    <row r="56" spans="1:19" x14ac:dyDescent="0.2">
      <c r="A56" s="2033">
        <v>29</v>
      </c>
      <c r="B56" s="2034">
        <v>7</v>
      </c>
      <c r="C56" s="2035">
        <v>7.15</v>
      </c>
      <c r="D56" s="2036">
        <v>0</v>
      </c>
      <c r="E56" s="2037">
        <f t="shared" si="0"/>
        <v>0</v>
      </c>
      <c r="F56" s="2038">
        <v>61</v>
      </c>
      <c r="G56" s="2034">
        <v>15</v>
      </c>
      <c r="H56" s="2034">
        <v>15.15</v>
      </c>
      <c r="I56" s="2036">
        <v>0</v>
      </c>
      <c r="J56" s="2037">
        <f t="shared" si="1"/>
        <v>0</v>
      </c>
      <c r="K56" s="2038">
        <v>93</v>
      </c>
      <c r="L56" s="2039">
        <v>23</v>
      </c>
      <c r="M56" s="2034">
        <v>23.15</v>
      </c>
      <c r="N56" s="2036">
        <v>0</v>
      </c>
      <c r="O56" s="2037">
        <f t="shared" si="2"/>
        <v>0</v>
      </c>
      <c r="P56" s="2040"/>
    </row>
    <row r="57" spans="1:19" x14ac:dyDescent="0.2">
      <c r="A57" s="2041">
        <v>30</v>
      </c>
      <c r="B57" s="2042">
        <v>7.15</v>
      </c>
      <c r="C57" s="2043">
        <v>7.3</v>
      </c>
      <c r="D57" s="2044">
        <v>0</v>
      </c>
      <c r="E57" s="2045">
        <f t="shared" si="0"/>
        <v>0</v>
      </c>
      <c r="F57" s="2046">
        <v>62</v>
      </c>
      <c r="G57" s="2047">
        <v>15.15</v>
      </c>
      <c r="H57" s="2047">
        <v>15.3</v>
      </c>
      <c r="I57" s="2044">
        <v>0</v>
      </c>
      <c r="J57" s="2045">
        <f t="shared" si="1"/>
        <v>0</v>
      </c>
      <c r="K57" s="2046">
        <v>94</v>
      </c>
      <c r="L57" s="2047">
        <v>23.15</v>
      </c>
      <c r="M57" s="2047">
        <v>23.3</v>
      </c>
      <c r="N57" s="2044">
        <v>0</v>
      </c>
      <c r="O57" s="2045">
        <f t="shared" si="2"/>
        <v>0</v>
      </c>
      <c r="P57" s="2048"/>
    </row>
    <row r="58" spans="1:19" x14ac:dyDescent="0.2">
      <c r="A58" s="2049">
        <v>31</v>
      </c>
      <c r="B58" s="2050">
        <v>7.3</v>
      </c>
      <c r="C58" s="2051">
        <v>7.45</v>
      </c>
      <c r="D58" s="2052">
        <v>0</v>
      </c>
      <c r="E58" s="2053">
        <f t="shared" si="0"/>
        <v>0</v>
      </c>
      <c r="F58" s="2054">
        <v>63</v>
      </c>
      <c r="G58" s="2050">
        <v>15.3</v>
      </c>
      <c r="H58" s="2050">
        <v>15.45</v>
      </c>
      <c r="I58" s="2052">
        <v>0</v>
      </c>
      <c r="J58" s="2053">
        <f t="shared" si="1"/>
        <v>0</v>
      </c>
      <c r="K58" s="2054">
        <v>95</v>
      </c>
      <c r="L58" s="2050">
        <v>23.3</v>
      </c>
      <c r="M58" s="2050">
        <v>23.45</v>
      </c>
      <c r="N58" s="2052">
        <v>0</v>
      </c>
      <c r="O58" s="2053">
        <f t="shared" si="2"/>
        <v>0</v>
      </c>
      <c r="P58" s="2055"/>
    </row>
    <row r="59" spans="1:19" x14ac:dyDescent="0.2">
      <c r="A59" s="2056">
        <v>32</v>
      </c>
      <c r="B59" s="2057">
        <v>7.45</v>
      </c>
      <c r="C59" s="2058">
        <v>8</v>
      </c>
      <c r="D59" s="2059">
        <v>0</v>
      </c>
      <c r="E59" s="2060">
        <f t="shared" si="0"/>
        <v>0</v>
      </c>
      <c r="F59" s="2061">
        <v>64</v>
      </c>
      <c r="G59" s="2062">
        <v>15.45</v>
      </c>
      <c r="H59" s="2062">
        <v>16</v>
      </c>
      <c r="I59" s="2059">
        <v>0</v>
      </c>
      <c r="J59" s="2060">
        <f t="shared" si="1"/>
        <v>0</v>
      </c>
      <c r="K59" s="2061">
        <v>96</v>
      </c>
      <c r="L59" s="2062">
        <v>23.45</v>
      </c>
      <c r="M59" s="2062">
        <v>24</v>
      </c>
      <c r="N59" s="2059">
        <v>0</v>
      </c>
      <c r="O59" s="2060">
        <f t="shared" si="2"/>
        <v>0</v>
      </c>
      <c r="P59" s="2063"/>
    </row>
    <row r="60" spans="1:19" x14ac:dyDescent="0.2">
      <c r="A60" s="2064" t="s">
        <v>27</v>
      </c>
      <c r="B60" s="2065"/>
      <c r="C60" s="2065"/>
      <c r="D60" s="2066">
        <f>SUM(D28:D59)</f>
        <v>0</v>
      </c>
      <c r="E60" s="2067">
        <f>SUM(E28:E59)</f>
        <v>0</v>
      </c>
      <c r="F60" s="2065"/>
      <c r="G60" s="2065"/>
      <c r="H60" s="2065"/>
      <c r="I60" s="2066">
        <f>SUM(I28:I59)</f>
        <v>0</v>
      </c>
      <c r="J60" s="2067">
        <f>SUM(J28:J59)</f>
        <v>0</v>
      </c>
      <c r="K60" s="2065"/>
      <c r="L60" s="2065"/>
      <c r="M60" s="2065"/>
      <c r="N60" s="2065">
        <f>SUM(N28:N59)</f>
        <v>0</v>
      </c>
      <c r="O60" s="2067">
        <f>SUM(O28:O59)</f>
        <v>0</v>
      </c>
      <c r="P60" s="2068"/>
    </row>
    <row r="64" spans="1:19" x14ac:dyDescent="0.2">
      <c r="A64" t="s">
        <v>47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2069"/>
      <c r="B66" s="2070"/>
      <c r="C66" s="2070"/>
      <c r="D66" s="2071"/>
      <c r="E66" s="2070"/>
      <c r="F66" s="2070"/>
      <c r="G66" s="2070"/>
      <c r="H66" s="2070"/>
      <c r="I66" s="2071"/>
      <c r="J66" s="2072"/>
      <c r="K66" s="2070"/>
      <c r="L66" s="2070"/>
      <c r="M66" s="2070"/>
      <c r="N66" s="2070"/>
      <c r="O66" s="2070"/>
      <c r="P66" s="2073"/>
    </row>
    <row r="67" spans="1:16" x14ac:dyDescent="0.2">
      <c r="A67" s="2074" t="s">
        <v>28</v>
      </c>
      <c r="B67" s="2075"/>
      <c r="C67" s="2075"/>
      <c r="D67" s="2076"/>
      <c r="E67" s="2077"/>
      <c r="F67" s="2075"/>
      <c r="G67" s="2075"/>
      <c r="H67" s="2077"/>
      <c r="I67" s="2076"/>
      <c r="J67" s="2078"/>
      <c r="K67" s="2075"/>
      <c r="L67" s="2075"/>
      <c r="M67" s="2075"/>
      <c r="N67" s="2075"/>
      <c r="O67" s="2075"/>
      <c r="P67" s="2079"/>
    </row>
    <row r="68" spans="1:16" x14ac:dyDescent="0.2">
      <c r="A68" s="2080"/>
      <c r="B68" s="2081"/>
      <c r="C68" s="2081"/>
      <c r="D68" s="2081"/>
      <c r="E68" s="2081"/>
      <c r="F68" s="2081"/>
      <c r="G68" s="2081"/>
      <c r="H68" s="2081"/>
      <c r="I68" s="2081"/>
      <c r="J68" s="2081"/>
      <c r="K68" s="2081"/>
      <c r="L68" s="2082"/>
      <c r="M68" s="2082"/>
      <c r="N68" s="2082"/>
      <c r="O68" s="2082"/>
      <c r="P68" s="2083"/>
    </row>
    <row r="69" spans="1:16" x14ac:dyDescent="0.2">
      <c r="A69" s="2084"/>
      <c r="B69" s="2085"/>
      <c r="C69" s="2085"/>
      <c r="D69" s="2086"/>
      <c r="E69" s="2087"/>
      <c r="F69" s="2085"/>
      <c r="G69" s="2085"/>
      <c r="H69" s="2087"/>
      <c r="I69" s="2086"/>
      <c r="J69" s="2088"/>
      <c r="K69" s="2085"/>
      <c r="L69" s="2085"/>
      <c r="M69" s="2085"/>
      <c r="N69" s="2085"/>
      <c r="O69" s="2085"/>
      <c r="P69" s="2089"/>
    </row>
    <row r="70" spans="1:16" x14ac:dyDescent="0.2">
      <c r="A70" s="2090"/>
      <c r="B70" s="2091"/>
      <c r="C70" s="2091"/>
      <c r="D70" s="2092"/>
      <c r="E70" s="2093"/>
      <c r="F70" s="2091"/>
      <c r="G70" s="2091"/>
      <c r="H70" s="2093"/>
      <c r="I70" s="2092"/>
      <c r="J70" s="2091"/>
      <c r="K70" s="2091"/>
      <c r="L70" s="2091"/>
      <c r="M70" s="2091"/>
      <c r="N70" s="2091"/>
      <c r="O70" s="2091"/>
      <c r="P70" s="2094"/>
    </row>
    <row r="71" spans="1:16" x14ac:dyDescent="0.2">
      <c r="A71" s="2095"/>
      <c r="B71" s="2096"/>
      <c r="C71" s="2096"/>
      <c r="D71" s="2097"/>
      <c r="E71" s="2098"/>
      <c r="F71" s="2096"/>
      <c r="G71" s="2096"/>
      <c r="H71" s="2098"/>
      <c r="I71" s="2097"/>
      <c r="J71" s="2096"/>
      <c r="K71" s="2096"/>
      <c r="L71" s="2096"/>
      <c r="M71" s="2096"/>
      <c r="N71" s="2096"/>
      <c r="O71" s="2096"/>
      <c r="P71" s="2099"/>
    </row>
    <row r="72" spans="1:16" x14ac:dyDescent="0.2">
      <c r="A72" s="2100"/>
      <c r="B72" s="2101"/>
      <c r="C72" s="2101"/>
      <c r="D72" s="2102"/>
      <c r="E72" s="2103"/>
      <c r="F72" s="2101"/>
      <c r="G72" s="2101"/>
      <c r="H72" s="2103"/>
      <c r="I72" s="2102"/>
      <c r="J72" s="2101"/>
      <c r="K72" s="2101"/>
      <c r="L72" s="2101"/>
      <c r="M72" s="2101" t="s">
        <v>29</v>
      </c>
      <c r="N72" s="2101"/>
      <c r="O72" s="2101"/>
      <c r="P72" s="2104"/>
    </row>
    <row r="73" spans="1:16" x14ac:dyDescent="0.2">
      <c r="A73" s="2105"/>
      <c r="B73" s="2106"/>
      <c r="C73" s="2106"/>
      <c r="D73" s="2107"/>
      <c r="E73" s="2108"/>
      <c r="F73" s="2106"/>
      <c r="G73" s="2106"/>
      <c r="H73" s="2108"/>
      <c r="I73" s="2107"/>
      <c r="J73" s="2106"/>
      <c r="K73" s="2106"/>
      <c r="L73" s="2106"/>
      <c r="M73" s="2106" t="s">
        <v>30</v>
      </c>
      <c r="N73" s="2106"/>
      <c r="O73" s="2106"/>
      <c r="P73" s="2109"/>
    </row>
    <row r="74" spans="1:16" ht="15.75" x14ac:dyDescent="0.25">
      <c r="E74" s="2110"/>
      <c r="H74" s="2110"/>
    </row>
    <row r="75" spans="1:16" ht="15.75" x14ac:dyDescent="0.25">
      <c r="C75" s="2111"/>
      <c r="E75" s="2112"/>
      <c r="H75" s="2112"/>
    </row>
    <row r="76" spans="1:16" ht="15.75" x14ac:dyDescent="0.25">
      <c r="E76" s="2113"/>
      <c r="H76" s="2113"/>
    </row>
    <row r="77" spans="1:16" ht="15.75" x14ac:dyDescent="0.25">
      <c r="E77" s="2114"/>
      <c r="H77" s="2114"/>
    </row>
    <row r="78" spans="1:16" ht="15.75" x14ac:dyDescent="0.25">
      <c r="E78" s="2115"/>
      <c r="H78" s="2115"/>
    </row>
    <row r="79" spans="1:16" ht="15.75" x14ac:dyDescent="0.25">
      <c r="E79" s="2116"/>
      <c r="H79" s="2116"/>
    </row>
    <row r="80" spans="1:16" ht="15.75" x14ac:dyDescent="0.25">
      <c r="E80" s="2117"/>
      <c r="H80" s="2117"/>
    </row>
    <row r="81" spans="5:13" ht="15.75" x14ac:dyDescent="0.25">
      <c r="E81" s="2118"/>
      <c r="H81" s="2118"/>
    </row>
    <row r="82" spans="5:13" ht="15.75" x14ac:dyDescent="0.25">
      <c r="E82" s="2119"/>
      <c r="H82" s="2119"/>
    </row>
    <row r="83" spans="5:13" ht="15.75" x14ac:dyDescent="0.25">
      <c r="E83" s="2120"/>
      <c r="H83" s="2120"/>
    </row>
    <row r="84" spans="5:13" ht="15.75" x14ac:dyDescent="0.25">
      <c r="E84" s="2121"/>
      <c r="H84" s="2121"/>
    </row>
    <row r="85" spans="5:13" ht="15.75" x14ac:dyDescent="0.25">
      <c r="E85" s="2122"/>
      <c r="H85" s="2122"/>
    </row>
    <row r="86" spans="5:13" ht="15.75" x14ac:dyDescent="0.25">
      <c r="E86" s="2123"/>
      <c r="H86" s="2123"/>
    </row>
    <row r="87" spans="5:13" ht="15.75" x14ac:dyDescent="0.25">
      <c r="E87" s="2124"/>
      <c r="H87" s="2124"/>
    </row>
    <row r="88" spans="5:13" ht="15.75" x14ac:dyDescent="0.25">
      <c r="E88" s="2125"/>
      <c r="H88" s="2125"/>
    </row>
    <row r="89" spans="5:13" ht="15.75" x14ac:dyDescent="0.25">
      <c r="E89" s="2126"/>
      <c r="H89" s="2126"/>
    </row>
    <row r="90" spans="5:13" ht="15.75" x14ac:dyDescent="0.25">
      <c r="E90" s="2127"/>
      <c r="H90" s="2127"/>
    </row>
    <row r="91" spans="5:13" ht="15.75" x14ac:dyDescent="0.25">
      <c r="E91" s="2128"/>
      <c r="H91" s="2128"/>
    </row>
    <row r="92" spans="5:13" ht="15.75" x14ac:dyDescent="0.25">
      <c r="E92" s="2129"/>
      <c r="H92" s="2129"/>
    </row>
    <row r="93" spans="5:13" ht="15.75" x14ac:dyDescent="0.25">
      <c r="E93" s="2130"/>
      <c r="H93" s="2130"/>
    </row>
    <row r="94" spans="5:13" ht="15.75" x14ac:dyDescent="0.25">
      <c r="E94" s="2131"/>
      <c r="H94" s="2131"/>
    </row>
    <row r="95" spans="5:13" ht="15.75" x14ac:dyDescent="0.25">
      <c r="E95" s="2132"/>
      <c r="H95" s="2132"/>
    </row>
    <row r="96" spans="5:13" ht="15.75" x14ac:dyDescent="0.25">
      <c r="E96" s="2133"/>
      <c r="H96" s="2133"/>
      <c r="M96" s="2134" t="s">
        <v>8</v>
      </c>
    </row>
    <row r="97" spans="5:14" ht="15.75" x14ac:dyDescent="0.25">
      <c r="E97" s="2135"/>
      <c r="H97" s="2135"/>
    </row>
    <row r="98" spans="5:14" ht="15.75" x14ac:dyDescent="0.25">
      <c r="E98" s="2136"/>
      <c r="H98" s="2136"/>
    </row>
    <row r="99" spans="5:14" ht="15.75" x14ac:dyDescent="0.25">
      <c r="E99" s="2137"/>
      <c r="H99" s="2137"/>
    </row>
    <row r="101" spans="5:14" x14ac:dyDescent="0.2">
      <c r="N101" s="2138"/>
    </row>
    <row r="126" spans="4:4" x14ac:dyDescent="0.2">
      <c r="D126" s="2139"/>
    </row>
  </sheetData>
  <mergeCells count="1">
    <mergeCell ref="Q27:R27"/>
  </mergeCell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2140"/>
      <c r="B1" s="2141"/>
      <c r="C1" s="2141"/>
      <c r="D1" s="2142"/>
      <c r="E1" s="2141"/>
      <c r="F1" s="2141"/>
      <c r="G1" s="2141"/>
      <c r="H1" s="2141"/>
      <c r="I1" s="2142"/>
      <c r="J1" s="2141"/>
      <c r="K1" s="2141"/>
      <c r="L1" s="2141"/>
      <c r="M1" s="2141"/>
      <c r="N1" s="2141"/>
      <c r="O1" s="2141"/>
      <c r="P1" s="2143"/>
    </row>
    <row r="2" spans="1:16" ht="12.75" customHeight="1" x14ac:dyDescent="0.2">
      <c r="A2" s="2144" t="s">
        <v>0</v>
      </c>
      <c r="B2" s="2145"/>
      <c r="C2" s="2145"/>
      <c r="D2" s="2145"/>
      <c r="E2" s="2145"/>
      <c r="F2" s="2145"/>
      <c r="G2" s="2145"/>
      <c r="H2" s="2145"/>
      <c r="I2" s="2145"/>
      <c r="J2" s="2145"/>
      <c r="K2" s="2145"/>
      <c r="L2" s="2145"/>
      <c r="M2" s="2145"/>
      <c r="N2" s="2145"/>
      <c r="O2" s="2145"/>
      <c r="P2" s="2146"/>
    </row>
    <row r="3" spans="1:16" ht="12.75" customHeight="1" x14ac:dyDescent="0.2">
      <c r="A3" s="2147"/>
      <c r="B3" s="2148"/>
      <c r="C3" s="2148"/>
      <c r="D3" s="2148"/>
      <c r="E3" s="2148"/>
      <c r="F3" s="2148"/>
      <c r="G3" s="2148"/>
      <c r="H3" s="2148"/>
      <c r="I3" s="2148"/>
      <c r="J3" s="2148"/>
      <c r="K3" s="2148"/>
      <c r="L3" s="2148"/>
      <c r="M3" s="2148"/>
      <c r="N3" s="2148"/>
      <c r="O3" s="2148"/>
      <c r="P3" s="2149"/>
    </row>
    <row r="4" spans="1:16" ht="12.75" customHeight="1" x14ac:dyDescent="0.2">
      <c r="A4" s="2150" t="s">
        <v>48</v>
      </c>
      <c r="B4" s="2151"/>
      <c r="C4" s="2151"/>
      <c r="D4" s="2151"/>
      <c r="E4" s="2151"/>
      <c r="F4" s="2151"/>
      <c r="G4" s="2151"/>
      <c r="H4" s="2151"/>
      <c r="I4" s="2151"/>
      <c r="J4" s="2152"/>
      <c r="K4" s="2153"/>
      <c r="L4" s="2153"/>
      <c r="M4" s="2153"/>
      <c r="N4" s="2153"/>
      <c r="O4" s="2153"/>
      <c r="P4" s="2154"/>
    </row>
    <row r="5" spans="1:16" ht="12.75" customHeight="1" x14ac:dyDescent="0.2">
      <c r="A5" s="2155"/>
      <c r="B5" s="2156"/>
      <c r="C5" s="2156"/>
      <c r="D5" s="2157"/>
      <c r="E5" s="2156"/>
      <c r="F5" s="2156"/>
      <c r="G5" s="2156"/>
      <c r="H5" s="2156"/>
      <c r="I5" s="2157"/>
      <c r="J5" s="2156"/>
      <c r="K5" s="2156"/>
      <c r="L5" s="2156"/>
      <c r="M5" s="2156"/>
      <c r="N5" s="2156"/>
      <c r="O5" s="2156"/>
      <c r="P5" s="2158"/>
    </row>
    <row r="6" spans="1:16" ht="12.75" customHeight="1" x14ac:dyDescent="0.2">
      <c r="A6" s="2159" t="s">
        <v>2</v>
      </c>
      <c r="B6" s="2160"/>
      <c r="C6" s="2160"/>
      <c r="D6" s="2161"/>
      <c r="E6" s="2160"/>
      <c r="F6" s="2160"/>
      <c r="G6" s="2160"/>
      <c r="H6" s="2160"/>
      <c r="I6" s="2161"/>
      <c r="J6" s="2160"/>
      <c r="K6" s="2160"/>
      <c r="L6" s="2160"/>
      <c r="M6" s="2160"/>
      <c r="N6" s="2160"/>
      <c r="O6" s="2160"/>
      <c r="P6" s="2162"/>
    </row>
    <row r="7" spans="1:16" ht="12.75" customHeight="1" x14ac:dyDescent="0.2">
      <c r="A7" s="2163" t="s">
        <v>3</v>
      </c>
      <c r="B7" s="2164"/>
      <c r="C7" s="2164"/>
      <c r="D7" s="2165"/>
      <c r="E7" s="2164"/>
      <c r="F7" s="2164"/>
      <c r="G7" s="2164"/>
      <c r="H7" s="2164"/>
      <c r="I7" s="2165"/>
      <c r="J7" s="2164"/>
      <c r="K7" s="2164"/>
      <c r="L7" s="2164"/>
      <c r="M7" s="2164"/>
      <c r="N7" s="2164"/>
      <c r="O7" s="2164"/>
      <c r="P7" s="2166"/>
    </row>
    <row r="8" spans="1:16" ht="12.75" customHeight="1" x14ac:dyDescent="0.2">
      <c r="A8" s="2167" t="s">
        <v>4</v>
      </c>
      <c r="B8" s="2168"/>
      <c r="C8" s="2168"/>
      <c r="D8" s="2169"/>
      <c r="E8" s="2168"/>
      <c r="F8" s="2168"/>
      <c r="G8" s="2168"/>
      <c r="H8" s="2168"/>
      <c r="I8" s="2169"/>
      <c r="J8" s="2168"/>
      <c r="K8" s="2168"/>
      <c r="L8" s="2168"/>
      <c r="M8" s="2168"/>
      <c r="N8" s="2168"/>
      <c r="O8" s="2168"/>
      <c r="P8" s="2170"/>
    </row>
    <row r="9" spans="1:16" ht="12.75" customHeight="1" x14ac:dyDescent="0.2">
      <c r="A9" s="2171" t="s">
        <v>5</v>
      </c>
      <c r="B9" s="2172"/>
      <c r="C9" s="2172"/>
      <c r="D9" s="2173"/>
      <c r="E9" s="2172"/>
      <c r="F9" s="2172"/>
      <c r="G9" s="2172"/>
      <c r="H9" s="2172"/>
      <c r="I9" s="2173"/>
      <c r="J9" s="2172"/>
      <c r="K9" s="2172"/>
      <c r="L9" s="2172"/>
      <c r="M9" s="2172"/>
      <c r="N9" s="2172"/>
      <c r="O9" s="2172"/>
      <c r="P9" s="2174"/>
    </row>
    <row r="10" spans="1:16" ht="12.75" customHeight="1" x14ac:dyDescent="0.2">
      <c r="A10" s="2175" t="s">
        <v>6</v>
      </c>
      <c r="B10" s="2176"/>
      <c r="C10" s="2176"/>
      <c r="D10" s="2177"/>
      <c r="E10" s="2176"/>
      <c r="F10" s="2176"/>
      <c r="G10" s="2176"/>
      <c r="H10" s="2176"/>
      <c r="I10" s="2177"/>
      <c r="J10" s="2176"/>
      <c r="K10" s="2176"/>
      <c r="L10" s="2176"/>
      <c r="M10" s="2176"/>
      <c r="N10" s="2176"/>
      <c r="O10" s="2176"/>
      <c r="P10" s="2178"/>
    </row>
    <row r="11" spans="1:16" ht="12.75" customHeight="1" x14ac:dyDescent="0.2">
      <c r="A11" s="2179"/>
      <c r="B11" s="2180"/>
      <c r="C11" s="2180"/>
      <c r="D11" s="2181"/>
      <c r="E11" s="2180"/>
      <c r="F11" s="2180"/>
      <c r="G11" s="2182"/>
      <c r="H11" s="2180"/>
      <c r="I11" s="2181"/>
      <c r="J11" s="2180"/>
      <c r="K11" s="2180"/>
      <c r="L11" s="2180"/>
      <c r="M11" s="2180"/>
      <c r="N11" s="2180"/>
      <c r="O11" s="2180"/>
      <c r="P11" s="2183"/>
    </row>
    <row r="12" spans="1:16" ht="12.75" customHeight="1" x14ac:dyDescent="0.2">
      <c r="A12" s="2184" t="s">
        <v>49</v>
      </c>
      <c r="B12" s="2185"/>
      <c r="C12" s="2185"/>
      <c r="D12" s="2186"/>
      <c r="E12" s="2185" t="s">
        <v>8</v>
      </c>
      <c r="F12" s="2185"/>
      <c r="G12" s="2185"/>
      <c r="H12" s="2185"/>
      <c r="I12" s="2186"/>
      <c r="J12" s="2185"/>
      <c r="K12" s="2185"/>
      <c r="L12" s="2185"/>
      <c r="M12" s="2185"/>
      <c r="N12" s="2187" t="s">
        <v>50</v>
      </c>
      <c r="O12" s="2185"/>
      <c r="P12" s="2188"/>
    </row>
    <row r="13" spans="1:16" ht="12.75" customHeight="1" x14ac:dyDescent="0.2">
      <c r="A13" s="2189"/>
      <c r="B13" s="2190"/>
      <c r="C13" s="2190"/>
      <c r="D13" s="2191"/>
      <c r="E13" s="2190"/>
      <c r="F13" s="2190"/>
      <c r="G13" s="2190"/>
      <c r="H13" s="2190"/>
      <c r="I13" s="2191"/>
      <c r="J13" s="2190"/>
      <c r="K13" s="2190"/>
      <c r="L13" s="2190"/>
      <c r="M13" s="2190"/>
      <c r="N13" s="2190"/>
      <c r="O13" s="2190"/>
      <c r="P13" s="2192"/>
    </row>
    <row r="14" spans="1:16" ht="12.75" customHeight="1" x14ac:dyDescent="0.2">
      <c r="A14" s="2193" t="s">
        <v>10</v>
      </c>
      <c r="B14" s="2194"/>
      <c r="C14" s="2194"/>
      <c r="D14" s="2195"/>
      <c r="E14" s="2194"/>
      <c r="F14" s="2194"/>
      <c r="G14" s="2194"/>
      <c r="H14" s="2194"/>
      <c r="I14" s="2195"/>
      <c r="J14" s="2194"/>
      <c r="K14" s="2194"/>
      <c r="L14" s="2194"/>
      <c r="M14" s="2194"/>
      <c r="N14" s="2196"/>
      <c r="O14" s="2197"/>
      <c r="P14" s="2198"/>
    </row>
    <row r="15" spans="1:16" ht="12.75" customHeight="1" x14ac:dyDescent="0.2">
      <c r="A15" s="2199"/>
      <c r="B15" s="2200"/>
      <c r="C15" s="2200"/>
      <c r="D15" s="2201"/>
      <c r="E15" s="2200"/>
      <c r="F15" s="2200"/>
      <c r="G15" s="2200"/>
      <c r="H15" s="2200"/>
      <c r="I15" s="2201"/>
      <c r="J15" s="2200"/>
      <c r="K15" s="2200"/>
      <c r="L15" s="2200"/>
      <c r="M15" s="2200"/>
      <c r="N15" s="2202" t="s">
        <v>11</v>
      </c>
      <c r="O15" s="2203" t="s">
        <v>12</v>
      </c>
      <c r="P15" s="2204"/>
    </row>
    <row r="16" spans="1:16" ht="12.75" customHeight="1" x14ac:dyDescent="0.2">
      <c r="A16" s="2205" t="s">
        <v>13</v>
      </c>
      <c r="B16" s="2206"/>
      <c r="C16" s="2206"/>
      <c r="D16" s="2207"/>
      <c r="E16" s="2206"/>
      <c r="F16" s="2206"/>
      <c r="G16" s="2206"/>
      <c r="H16" s="2206"/>
      <c r="I16" s="2207"/>
      <c r="J16" s="2206"/>
      <c r="K16" s="2206"/>
      <c r="L16" s="2206"/>
      <c r="M16" s="2206"/>
      <c r="N16" s="2208"/>
      <c r="O16" s="2209"/>
      <c r="P16" s="2209"/>
    </row>
    <row r="17" spans="1:47" ht="12.75" customHeight="1" x14ac:dyDescent="0.2">
      <c r="A17" s="2210" t="s">
        <v>14</v>
      </c>
      <c r="B17" s="2211"/>
      <c r="C17" s="2211"/>
      <c r="D17" s="2212"/>
      <c r="E17" s="2211"/>
      <c r="F17" s="2211"/>
      <c r="G17" s="2211"/>
      <c r="H17" s="2211"/>
      <c r="I17" s="2212"/>
      <c r="J17" s="2211"/>
      <c r="K17" s="2211"/>
      <c r="L17" s="2211"/>
      <c r="M17" s="2211"/>
      <c r="N17" s="2213" t="s">
        <v>15</v>
      </c>
      <c r="O17" s="2214" t="s">
        <v>16</v>
      </c>
      <c r="P17" s="2215"/>
    </row>
    <row r="18" spans="1:47" ht="12.75" customHeight="1" x14ac:dyDescent="0.2">
      <c r="A18" s="2216"/>
      <c r="B18" s="2217"/>
      <c r="C18" s="2217"/>
      <c r="D18" s="2218"/>
      <c r="E18" s="2217"/>
      <c r="F18" s="2217"/>
      <c r="G18" s="2217"/>
      <c r="H18" s="2217"/>
      <c r="I18" s="2218"/>
      <c r="J18" s="2217"/>
      <c r="K18" s="2217"/>
      <c r="L18" s="2217"/>
      <c r="M18" s="2217"/>
      <c r="N18" s="2219"/>
      <c r="O18" s="2220"/>
      <c r="P18" s="2221" t="s">
        <v>8</v>
      </c>
    </row>
    <row r="19" spans="1:47" ht="12.75" customHeight="1" x14ac:dyDescent="0.2">
      <c r="A19" s="2222"/>
      <c r="B19" s="2223"/>
      <c r="C19" s="2223"/>
      <c r="D19" s="2224"/>
      <c r="E19" s="2223"/>
      <c r="F19" s="2223"/>
      <c r="G19" s="2223"/>
      <c r="H19" s="2223"/>
      <c r="I19" s="2224"/>
      <c r="J19" s="2223"/>
      <c r="K19" s="2225"/>
      <c r="L19" s="2223" t="s">
        <v>17</v>
      </c>
      <c r="M19" s="2223"/>
      <c r="N19" s="2226"/>
      <c r="O19" s="2227"/>
      <c r="P19" s="2228"/>
      <c r="AU19" s="2229"/>
    </row>
    <row r="20" spans="1:47" ht="12.75" customHeight="1" x14ac:dyDescent="0.2">
      <c r="A20" s="2230"/>
      <c r="B20" s="2231"/>
      <c r="C20" s="2231"/>
      <c r="D20" s="2232"/>
      <c r="E20" s="2231"/>
      <c r="F20" s="2231"/>
      <c r="G20" s="2231"/>
      <c r="H20" s="2231"/>
      <c r="I20" s="2232"/>
      <c r="J20" s="2231"/>
      <c r="K20" s="2231"/>
      <c r="L20" s="2231"/>
      <c r="M20" s="2231"/>
      <c r="N20" s="2233"/>
      <c r="O20" s="2234"/>
      <c r="P20" s="2235"/>
    </row>
    <row r="21" spans="1:47" ht="12.75" customHeight="1" x14ac:dyDescent="0.2">
      <c r="A21" s="2236"/>
      <c r="B21" s="2237"/>
      <c r="C21" s="2238"/>
      <c r="D21" s="2238"/>
      <c r="E21" s="2237"/>
      <c r="F21" s="2237"/>
      <c r="G21" s="2237"/>
      <c r="H21" s="2237" t="s">
        <v>8</v>
      </c>
      <c r="I21" s="2239"/>
      <c r="J21" s="2237"/>
      <c r="K21" s="2237"/>
      <c r="L21" s="2237"/>
      <c r="M21" s="2237"/>
      <c r="N21" s="2240"/>
      <c r="O21" s="2241"/>
      <c r="P21" s="2242"/>
    </row>
    <row r="22" spans="1:47" ht="12.75" customHeight="1" x14ac:dyDescent="0.2">
      <c r="A22" s="2243"/>
      <c r="B22" s="2244"/>
      <c r="C22" s="2244"/>
      <c r="D22" s="2245"/>
      <c r="E22" s="2244"/>
      <c r="F22" s="2244"/>
      <c r="G22" s="2244"/>
      <c r="H22" s="2244"/>
      <c r="I22" s="2245"/>
      <c r="J22" s="2244"/>
      <c r="K22" s="2244"/>
      <c r="L22" s="2244"/>
      <c r="M22" s="2244"/>
      <c r="N22" s="2244"/>
      <c r="O22" s="2244"/>
      <c r="P22" s="2246"/>
    </row>
    <row r="23" spans="1:47" ht="12.75" customHeight="1" x14ac:dyDescent="0.2">
      <c r="A23" s="2247" t="s">
        <v>18</v>
      </c>
      <c r="B23" s="2248"/>
      <c r="C23" s="2248"/>
      <c r="D23" s="2249"/>
      <c r="E23" s="2250" t="s">
        <v>19</v>
      </c>
      <c r="F23" s="2250"/>
      <c r="G23" s="2250"/>
      <c r="H23" s="2250"/>
      <c r="I23" s="2250"/>
      <c r="J23" s="2250"/>
      <c r="K23" s="2250"/>
      <c r="L23" s="2250"/>
      <c r="M23" s="2248"/>
      <c r="N23" s="2248"/>
      <c r="O23" s="2248"/>
      <c r="P23" s="2251"/>
    </row>
    <row r="24" spans="1:47" ht="15.75" x14ac:dyDescent="0.25">
      <c r="A24" s="2252"/>
      <c r="B24" s="2253"/>
      <c r="C24" s="2253"/>
      <c r="D24" s="2254"/>
      <c r="E24" s="2255" t="s">
        <v>20</v>
      </c>
      <c r="F24" s="2255"/>
      <c r="G24" s="2255"/>
      <c r="H24" s="2255"/>
      <c r="I24" s="2255"/>
      <c r="J24" s="2255"/>
      <c r="K24" s="2255"/>
      <c r="L24" s="2255"/>
      <c r="M24" s="2253"/>
      <c r="N24" s="2253"/>
      <c r="O24" s="2253"/>
      <c r="P24" s="2256"/>
    </row>
    <row r="25" spans="1:47" ht="12.75" customHeight="1" x14ac:dyDescent="0.2">
      <c r="A25" s="2257"/>
      <c r="B25" s="2258" t="s">
        <v>21</v>
      </c>
      <c r="C25" s="2259"/>
      <c r="D25" s="2259"/>
      <c r="E25" s="2259"/>
      <c r="F25" s="2259"/>
      <c r="G25" s="2259"/>
      <c r="H25" s="2259"/>
      <c r="I25" s="2259"/>
      <c r="J25" s="2259"/>
      <c r="K25" s="2259"/>
      <c r="L25" s="2259"/>
      <c r="M25" s="2259"/>
      <c r="N25" s="2259"/>
      <c r="O25" s="2260"/>
      <c r="P25" s="2261"/>
    </row>
    <row r="26" spans="1:47" ht="12.75" customHeight="1" x14ac:dyDescent="0.2">
      <c r="A26" s="2262" t="s">
        <v>22</v>
      </c>
      <c r="B26" s="2263" t="s">
        <v>23</v>
      </c>
      <c r="C26" s="2263"/>
      <c r="D26" s="2262" t="s">
        <v>24</v>
      </c>
      <c r="E26" s="2262" t="s">
        <v>25</v>
      </c>
      <c r="F26" s="2262" t="s">
        <v>22</v>
      </c>
      <c r="G26" s="2263" t="s">
        <v>23</v>
      </c>
      <c r="H26" s="2263"/>
      <c r="I26" s="2262" t="s">
        <v>24</v>
      </c>
      <c r="J26" s="2262" t="s">
        <v>25</v>
      </c>
      <c r="K26" s="2262" t="s">
        <v>22</v>
      </c>
      <c r="L26" s="2263" t="s">
        <v>23</v>
      </c>
      <c r="M26" s="2263"/>
      <c r="N26" s="2264" t="s">
        <v>24</v>
      </c>
      <c r="O26" s="2262" t="s">
        <v>25</v>
      </c>
      <c r="P26" s="2265"/>
    </row>
    <row r="27" spans="1:47" ht="12.75" customHeight="1" x14ac:dyDescent="0.2">
      <c r="A27" s="2266"/>
      <c r="B27" s="2267" t="s">
        <v>26</v>
      </c>
      <c r="C27" s="2267" t="s">
        <v>2</v>
      </c>
      <c r="D27" s="2266"/>
      <c r="E27" s="2266"/>
      <c r="F27" s="2266"/>
      <c r="G27" s="2267" t="s">
        <v>26</v>
      </c>
      <c r="H27" s="2267" t="s">
        <v>2</v>
      </c>
      <c r="I27" s="2266"/>
      <c r="J27" s="2266"/>
      <c r="K27" s="2266"/>
      <c r="L27" s="2267" t="s">
        <v>26</v>
      </c>
      <c r="M27" s="2267" t="s">
        <v>2</v>
      </c>
      <c r="N27" s="2268"/>
      <c r="O27" s="2266"/>
      <c r="P27" s="2269"/>
      <c r="Q27" s="32" t="s">
        <v>138</v>
      </c>
      <c r="R27" s="31"/>
      <c r="S27" t="s">
        <v>139</v>
      </c>
    </row>
    <row r="28" spans="1:47" ht="12.75" customHeight="1" x14ac:dyDescent="0.2">
      <c r="A28" s="2270">
        <v>1</v>
      </c>
      <c r="B28" s="2271">
        <v>0</v>
      </c>
      <c r="C28" s="2272">
        <v>0.15</v>
      </c>
      <c r="D28" s="2273">
        <v>0</v>
      </c>
      <c r="E28" s="2274">
        <f t="shared" ref="E28:E59" si="0">D28*(100-2.18)/100</f>
        <v>0</v>
      </c>
      <c r="F28" s="2275">
        <v>33</v>
      </c>
      <c r="G28" s="2276">
        <v>8</v>
      </c>
      <c r="H28" s="2276">
        <v>8.15</v>
      </c>
      <c r="I28" s="2273">
        <v>0</v>
      </c>
      <c r="J28" s="2274">
        <f t="shared" ref="J28:J59" si="1">I28*(100-2.18)/100</f>
        <v>0</v>
      </c>
      <c r="K28" s="2275">
        <v>65</v>
      </c>
      <c r="L28" s="2276">
        <v>16</v>
      </c>
      <c r="M28" s="2276">
        <v>16.149999999999999</v>
      </c>
      <c r="N28" s="2273">
        <v>0</v>
      </c>
      <c r="O28" s="2274">
        <f t="shared" ref="O28:O59" si="2">N28*(100-2.18)/100</f>
        <v>0</v>
      </c>
      <c r="P28" s="2277"/>
      <c r="Q28" s="4551">
        <v>0</v>
      </c>
      <c r="R28" s="4793">
        <v>0.15</v>
      </c>
      <c r="S28" s="24">
        <f>AVERAGE(D28:D31)</f>
        <v>0</v>
      </c>
    </row>
    <row r="29" spans="1:47" ht="12.75" customHeight="1" x14ac:dyDescent="0.2">
      <c r="A29" s="2278">
        <v>2</v>
      </c>
      <c r="B29" s="2278">
        <v>0.15</v>
      </c>
      <c r="C29" s="2279">
        <v>0.3</v>
      </c>
      <c r="D29" s="2280">
        <v>0</v>
      </c>
      <c r="E29" s="2281">
        <f t="shared" si="0"/>
        <v>0</v>
      </c>
      <c r="F29" s="2282">
        <v>34</v>
      </c>
      <c r="G29" s="2283">
        <v>8.15</v>
      </c>
      <c r="H29" s="2283">
        <v>8.3000000000000007</v>
      </c>
      <c r="I29" s="2280">
        <v>0</v>
      </c>
      <c r="J29" s="2281">
        <f t="shared" si="1"/>
        <v>0</v>
      </c>
      <c r="K29" s="2282">
        <v>66</v>
      </c>
      <c r="L29" s="2283">
        <v>16.149999999999999</v>
      </c>
      <c r="M29" s="2283">
        <v>16.3</v>
      </c>
      <c r="N29" s="2280">
        <v>0</v>
      </c>
      <c r="O29" s="2281">
        <f t="shared" si="2"/>
        <v>0</v>
      </c>
      <c r="P29" s="2284"/>
      <c r="Q29" s="4798">
        <v>1</v>
      </c>
      <c r="R29" s="4793">
        <v>1.1499999999999999</v>
      </c>
      <c r="S29" s="24">
        <f>AVERAGE(D32:D35)</f>
        <v>0</v>
      </c>
    </row>
    <row r="30" spans="1:47" ht="12.75" customHeight="1" x14ac:dyDescent="0.2">
      <c r="A30" s="2285">
        <v>3</v>
      </c>
      <c r="B30" s="2286">
        <v>0.3</v>
      </c>
      <c r="C30" s="2287">
        <v>0.45</v>
      </c>
      <c r="D30" s="2288">
        <v>0</v>
      </c>
      <c r="E30" s="2289">
        <f t="shared" si="0"/>
        <v>0</v>
      </c>
      <c r="F30" s="2290">
        <v>35</v>
      </c>
      <c r="G30" s="2291">
        <v>8.3000000000000007</v>
      </c>
      <c r="H30" s="2291">
        <v>8.4499999999999993</v>
      </c>
      <c r="I30" s="2288">
        <v>0</v>
      </c>
      <c r="J30" s="2289">
        <f t="shared" si="1"/>
        <v>0</v>
      </c>
      <c r="K30" s="2290">
        <v>67</v>
      </c>
      <c r="L30" s="2291">
        <v>16.3</v>
      </c>
      <c r="M30" s="2291">
        <v>16.45</v>
      </c>
      <c r="N30" s="2288">
        <v>0</v>
      </c>
      <c r="O30" s="2289">
        <f t="shared" si="2"/>
        <v>0</v>
      </c>
      <c r="P30" s="2292"/>
      <c r="Q30" s="4690">
        <v>2</v>
      </c>
      <c r="R30" s="4793">
        <v>2.15</v>
      </c>
      <c r="S30" s="24">
        <f>AVERAGE(D36:D39)</f>
        <v>0</v>
      </c>
      <c r="V30" s="2293"/>
    </row>
    <row r="31" spans="1:47" ht="12.75" customHeight="1" x14ac:dyDescent="0.2">
      <c r="A31" s="2294">
        <v>4</v>
      </c>
      <c r="B31" s="2294">
        <v>0.45</v>
      </c>
      <c r="C31" s="2295">
        <v>1</v>
      </c>
      <c r="D31" s="2296">
        <v>0</v>
      </c>
      <c r="E31" s="2297">
        <f t="shared" si="0"/>
        <v>0</v>
      </c>
      <c r="F31" s="2298">
        <v>36</v>
      </c>
      <c r="G31" s="2295">
        <v>8.4499999999999993</v>
      </c>
      <c r="H31" s="2295">
        <v>9</v>
      </c>
      <c r="I31" s="2296">
        <v>0</v>
      </c>
      <c r="J31" s="2297">
        <f t="shared" si="1"/>
        <v>0</v>
      </c>
      <c r="K31" s="2298">
        <v>68</v>
      </c>
      <c r="L31" s="2295">
        <v>16.45</v>
      </c>
      <c r="M31" s="2295">
        <v>17</v>
      </c>
      <c r="N31" s="2296">
        <v>0</v>
      </c>
      <c r="O31" s="2297">
        <f t="shared" si="2"/>
        <v>0</v>
      </c>
      <c r="P31" s="2299"/>
      <c r="Q31" s="4690">
        <v>3</v>
      </c>
      <c r="R31" s="4787">
        <v>3.15</v>
      </c>
      <c r="S31" s="24">
        <f>AVERAGE(D40:D43)</f>
        <v>0</v>
      </c>
    </row>
    <row r="32" spans="1:47" ht="12.75" customHeight="1" x14ac:dyDescent="0.2">
      <c r="A32" s="2300">
        <v>5</v>
      </c>
      <c r="B32" s="2301">
        <v>1</v>
      </c>
      <c r="C32" s="2302">
        <v>1.1499999999999999</v>
      </c>
      <c r="D32" s="2303">
        <v>0</v>
      </c>
      <c r="E32" s="2304">
        <f t="shared" si="0"/>
        <v>0</v>
      </c>
      <c r="F32" s="2305">
        <v>37</v>
      </c>
      <c r="G32" s="2301">
        <v>9</v>
      </c>
      <c r="H32" s="2301">
        <v>9.15</v>
      </c>
      <c r="I32" s="2303">
        <v>0</v>
      </c>
      <c r="J32" s="2304">
        <f t="shared" si="1"/>
        <v>0</v>
      </c>
      <c r="K32" s="2305">
        <v>69</v>
      </c>
      <c r="L32" s="2301">
        <v>17</v>
      </c>
      <c r="M32" s="2301">
        <v>17.149999999999999</v>
      </c>
      <c r="N32" s="2303">
        <v>0</v>
      </c>
      <c r="O32" s="2304">
        <f t="shared" si="2"/>
        <v>0</v>
      </c>
      <c r="P32" s="2306"/>
      <c r="Q32" s="4690">
        <v>4</v>
      </c>
      <c r="R32" s="155">
        <v>4.1500000000000004</v>
      </c>
      <c r="S32" s="24">
        <f>AVERAGE(D44:D47)</f>
        <v>0</v>
      </c>
      <c r="AQ32" s="2303"/>
    </row>
    <row r="33" spans="1:19" ht="12.75" customHeight="1" x14ac:dyDescent="0.2">
      <c r="A33" s="2307">
        <v>6</v>
      </c>
      <c r="B33" s="2308">
        <v>1.1499999999999999</v>
      </c>
      <c r="C33" s="2309">
        <v>1.3</v>
      </c>
      <c r="D33" s="2310">
        <v>0</v>
      </c>
      <c r="E33" s="2311">
        <f t="shared" si="0"/>
        <v>0</v>
      </c>
      <c r="F33" s="2312">
        <v>38</v>
      </c>
      <c r="G33" s="2309">
        <v>9.15</v>
      </c>
      <c r="H33" s="2309">
        <v>9.3000000000000007</v>
      </c>
      <c r="I33" s="2310">
        <v>0</v>
      </c>
      <c r="J33" s="2311">
        <f t="shared" si="1"/>
        <v>0</v>
      </c>
      <c r="K33" s="2312">
        <v>70</v>
      </c>
      <c r="L33" s="2309">
        <v>17.149999999999999</v>
      </c>
      <c r="M33" s="2309">
        <v>17.3</v>
      </c>
      <c r="N33" s="2310">
        <v>0</v>
      </c>
      <c r="O33" s="2311">
        <f t="shared" si="2"/>
        <v>0</v>
      </c>
      <c r="P33" s="2313"/>
      <c r="Q33" s="4798">
        <v>5</v>
      </c>
      <c r="R33" s="155">
        <v>5.15</v>
      </c>
      <c r="S33" s="24">
        <f>AVERAGE(D48:D51)</f>
        <v>0</v>
      </c>
    </row>
    <row r="34" spans="1:19" x14ac:dyDescent="0.2">
      <c r="A34" s="2314">
        <v>7</v>
      </c>
      <c r="B34" s="2315">
        <v>1.3</v>
      </c>
      <c r="C34" s="2316">
        <v>1.45</v>
      </c>
      <c r="D34" s="2317">
        <v>0</v>
      </c>
      <c r="E34" s="2318">
        <f t="shared" si="0"/>
        <v>0</v>
      </c>
      <c r="F34" s="2319">
        <v>39</v>
      </c>
      <c r="G34" s="2320">
        <v>9.3000000000000007</v>
      </c>
      <c r="H34" s="2320">
        <v>9.4499999999999993</v>
      </c>
      <c r="I34" s="2317">
        <v>0</v>
      </c>
      <c r="J34" s="2318">
        <f t="shared" si="1"/>
        <v>0</v>
      </c>
      <c r="K34" s="2319">
        <v>71</v>
      </c>
      <c r="L34" s="2320">
        <v>17.3</v>
      </c>
      <c r="M34" s="2320">
        <v>17.45</v>
      </c>
      <c r="N34" s="2317">
        <v>0</v>
      </c>
      <c r="O34" s="2318">
        <f t="shared" si="2"/>
        <v>0</v>
      </c>
      <c r="P34" s="2321"/>
      <c r="Q34" s="4798">
        <v>6</v>
      </c>
      <c r="R34" s="4787">
        <v>6.15</v>
      </c>
      <c r="S34" s="24">
        <f>AVERAGE(D52:D55)</f>
        <v>0</v>
      </c>
    </row>
    <row r="35" spans="1:19" x14ac:dyDescent="0.2">
      <c r="A35" s="2322">
        <v>8</v>
      </c>
      <c r="B35" s="2322">
        <v>1.45</v>
      </c>
      <c r="C35" s="2323">
        <v>2</v>
      </c>
      <c r="D35" s="2324">
        <v>0</v>
      </c>
      <c r="E35" s="2325">
        <f t="shared" si="0"/>
        <v>0</v>
      </c>
      <c r="F35" s="2326">
        <v>40</v>
      </c>
      <c r="G35" s="2323">
        <v>9.4499999999999993</v>
      </c>
      <c r="H35" s="2323">
        <v>10</v>
      </c>
      <c r="I35" s="2324">
        <v>0</v>
      </c>
      <c r="J35" s="2325">
        <f t="shared" si="1"/>
        <v>0</v>
      </c>
      <c r="K35" s="2326">
        <v>72</v>
      </c>
      <c r="L35" s="2327">
        <v>17.45</v>
      </c>
      <c r="M35" s="2323">
        <v>18</v>
      </c>
      <c r="N35" s="2324">
        <v>0</v>
      </c>
      <c r="O35" s="2325">
        <f t="shared" si="2"/>
        <v>0</v>
      </c>
      <c r="P35" s="2328"/>
      <c r="Q35" s="4798">
        <v>7</v>
      </c>
      <c r="R35" s="4787">
        <v>7.15</v>
      </c>
      <c r="S35" s="24">
        <f>AVERAGE(D56:D59)</f>
        <v>0</v>
      </c>
    </row>
    <row r="36" spans="1:19" x14ac:dyDescent="0.2">
      <c r="A36" s="2329">
        <v>9</v>
      </c>
      <c r="B36" s="2330">
        <v>2</v>
      </c>
      <c r="C36" s="2331">
        <v>2.15</v>
      </c>
      <c r="D36" s="2332">
        <v>0</v>
      </c>
      <c r="E36" s="2333">
        <f t="shared" si="0"/>
        <v>0</v>
      </c>
      <c r="F36" s="2334">
        <v>41</v>
      </c>
      <c r="G36" s="2335">
        <v>10</v>
      </c>
      <c r="H36" s="2336">
        <v>10.15</v>
      </c>
      <c r="I36" s="2332">
        <v>0</v>
      </c>
      <c r="J36" s="2333">
        <f t="shared" si="1"/>
        <v>0</v>
      </c>
      <c r="K36" s="2334">
        <v>73</v>
      </c>
      <c r="L36" s="2336">
        <v>18</v>
      </c>
      <c r="M36" s="2335">
        <v>18.149999999999999</v>
      </c>
      <c r="N36" s="2332">
        <v>0</v>
      </c>
      <c r="O36" s="2333">
        <f t="shared" si="2"/>
        <v>0</v>
      </c>
      <c r="P36" s="2337"/>
      <c r="Q36" s="4798">
        <v>8</v>
      </c>
      <c r="R36" s="4798">
        <v>8.15</v>
      </c>
      <c r="S36" s="24">
        <f>AVERAGE(I28:I31)</f>
        <v>0</v>
      </c>
    </row>
    <row r="37" spans="1:19" x14ac:dyDescent="0.2">
      <c r="A37" s="2338">
        <v>10</v>
      </c>
      <c r="B37" s="2338">
        <v>2.15</v>
      </c>
      <c r="C37" s="2339">
        <v>2.2999999999999998</v>
      </c>
      <c r="D37" s="2340">
        <v>0</v>
      </c>
      <c r="E37" s="2341">
        <f t="shared" si="0"/>
        <v>0</v>
      </c>
      <c r="F37" s="2342">
        <v>42</v>
      </c>
      <c r="G37" s="2339">
        <v>10.15</v>
      </c>
      <c r="H37" s="2343">
        <v>10.3</v>
      </c>
      <c r="I37" s="2340">
        <v>0</v>
      </c>
      <c r="J37" s="2341">
        <f t="shared" si="1"/>
        <v>0</v>
      </c>
      <c r="K37" s="2342">
        <v>74</v>
      </c>
      <c r="L37" s="2343">
        <v>18.149999999999999</v>
      </c>
      <c r="M37" s="2339">
        <v>18.3</v>
      </c>
      <c r="N37" s="2340">
        <v>0</v>
      </c>
      <c r="O37" s="2341">
        <f t="shared" si="2"/>
        <v>0</v>
      </c>
      <c r="P37" s="2344"/>
      <c r="Q37" s="4798">
        <v>9</v>
      </c>
      <c r="R37" s="4798">
        <v>9.15</v>
      </c>
      <c r="S37" s="24">
        <f>AVERAGE(I32:I35)</f>
        <v>0</v>
      </c>
    </row>
    <row r="38" spans="1:19" x14ac:dyDescent="0.2">
      <c r="A38" s="2345">
        <v>11</v>
      </c>
      <c r="B38" s="2346">
        <v>2.2999999999999998</v>
      </c>
      <c r="C38" s="2347">
        <v>2.4500000000000002</v>
      </c>
      <c r="D38" s="2348">
        <v>0</v>
      </c>
      <c r="E38" s="2349">
        <f t="shared" si="0"/>
        <v>0</v>
      </c>
      <c r="F38" s="2350">
        <v>43</v>
      </c>
      <c r="G38" s="2351">
        <v>10.3</v>
      </c>
      <c r="H38" s="2352">
        <v>10.45</v>
      </c>
      <c r="I38" s="2348">
        <v>0</v>
      </c>
      <c r="J38" s="2349">
        <f t="shared" si="1"/>
        <v>0</v>
      </c>
      <c r="K38" s="2350">
        <v>75</v>
      </c>
      <c r="L38" s="2352">
        <v>18.3</v>
      </c>
      <c r="M38" s="2351">
        <v>18.45</v>
      </c>
      <c r="N38" s="2348">
        <v>0</v>
      </c>
      <c r="O38" s="2349">
        <f t="shared" si="2"/>
        <v>0</v>
      </c>
      <c r="P38" s="2353"/>
      <c r="Q38" s="4798">
        <v>10</v>
      </c>
      <c r="R38" s="4794">
        <v>10.15</v>
      </c>
      <c r="S38" s="24">
        <f>AVERAGE(I36:I39)</f>
        <v>0</v>
      </c>
    </row>
    <row r="39" spans="1:19" x14ac:dyDescent="0.2">
      <c r="A39" s="2354">
        <v>12</v>
      </c>
      <c r="B39" s="2354">
        <v>2.4500000000000002</v>
      </c>
      <c r="C39" s="2355">
        <v>3</v>
      </c>
      <c r="D39" s="2356">
        <v>0</v>
      </c>
      <c r="E39" s="2357">
        <f t="shared" si="0"/>
        <v>0</v>
      </c>
      <c r="F39" s="2358">
        <v>44</v>
      </c>
      <c r="G39" s="2355">
        <v>10.45</v>
      </c>
      <c r="H39" s="2359">
        <v>11</v>
      </c>
      <c r="I39" s="2356">
        <v>0</v>
      </c>
      <c r="J39" s="2357">
        <f t="shared" si="1"/>
        <v>0</v>
      </c>
      <c r="K39" s="2358">
        <v>76</v>
      </c>
      <c r="L39" s="2359">
        <v>18.45</v>
      </c>
      <c r="M39" s="2355">
        <v>19</v>
      </c>
      <c r="N39" s="2356">
        <v>0</v>
      </c>
      <c r="O39" s="2357">
        <f t="shared" si="2"/>
        <v>0</v>
      </c>
      <c r="P39" s="2360"/>
      <c r="Q39" s="4798">
        <v>11</v>
      </c>
      <c r="R39" s="4794">
        <v>11.15</v>
      </c>
      <c r="S39" s="24">
        <f>AVERAGE(I40:I43)</f>
        <v>0</v>
      </c>
    </row>
    <row r="40" spans="1:19" x14ac:dyDescent="0.2">
      <c r="A40" s="2361">
        <v>13</v>
      </c>
      <c r="B40" s="2362">
        <v>3</v>
      </c>
      <c r="C40" s="2363">
        <v>3.15</v>
      </c>
      <c r="D40" s="2364">
        <v>0</v>
      </c>
      <c r="E40" s="2365">
        <f t="shared" si="0"/>
        <v>0</v>
      </c>
      <c r="F40" s="2366">
        <v>45</v>
      </c>
      <c r="G40" s="2367">
        <v>11</v>
      </c>
      <c r="H40" s="2368">
        <v>11.15</v>
      </c>
      <c r="I40" s="2364">
        <v>0</v>
      </c>
      <c r="J40" s="2365">
        <f t="shared" si="1"/>
        <v>0</v>
      </c>
      <c r="K40" s="2366">
        <v>77</v>
      </c>
      <c r="L40" s="2368">
        <v>19</v>
      </c>
      <c r="M40" s="2367">
        <v>19.149999999999999</v>
      </c>
      <c r="N40" s="2364">
        <v>0</v>
      </c>
      <c r="O40" s="2365">
        <f t="shared" si="2"/>
        <v>0</v>
      </c>
      <c r="P40" s="2369"/>
      <c r="Q40" s="4798">
        <v>12</v>
      </c>
      <c r="R40" s="4794">
        <v>12.15</v>
      </c>
      <c r="S40" s="24">
        <f>AVERAGE(I44:I47)</f>
        <v>0</v>
      </c>
    </row>
    <row r="41" spans="1:19" x14ac:dyDescent="0.2">
      <c r="A41" s="2370">
        <v>14</v>
      </c>
      <c r="B41" s="2370">
        <v>3.15</v>
      </c>
      <c r="C41" s="2371">
        <v>3.3</v>
      </c>
      <c r="D41" s="2372">
        <v>0</v>
      </c>
      <c r="E41" s="2373">
        <f t="shared" si="0"/>
        <v>0</v>
      </c>
      <c r="F41" s="2374">
        <v>46</v>
      </c>
      <c r="G41" s="2375">
        <v>11.15</v>
      </c>
      <c r="H41" s="2371">
        <v>11.3</v>
      </c>
      <c r="I41" s="2372">
        <v>0</v>
      </c>
      <c r="J41" s="2373">
        <f t="shared" si="1"/>
        <v>0</v>
      </c>
      <c r="K41" s="2374">
        <v>78</v>
      </c>
      <c r="L41" s="2371">
        <v>19.149999999999999</v>
      </c>
      <c r="M41" s="2375">
        <v>19.3</v>
      </c>
      <c r="N41" s="2372">
        <v>0</v>
      </c>
      <c r="O41" s="2373">
        <f t="shared" si="2"/>
        <v>0</v>
      </c>
      <c r="P41" s="2376"/>
      <c r="Q41" s="4798">
        <v>13</v>
      </c>
      <c r="R41" s="4794">
        <v>13.15</v>
      </c>
      <c r="S41" s="24">
        <f>AVERAGE(I48:I51)</f>
        <v>0</v>
      </c>
    </row>
    <row r="42" spans="1:19" x14ac:dyDescent="0.2">
      <c r="A42" s="2377">
        <v>15</v>
      </c>
      <c r="B42" s="2378">
        <v>3.3</v>
      </c>
      <c r="C42" s="2379">
        <v>3.45</v>
      </c>
      <c r="D42" s="2380">
        <v>0</v>
      </c>
      <c r="E42" s="2381">
        <f t="shared" si="0"/>
        <v>0</v>
      </c>
      <c r="F42" s="2382">
        <v>47</v>
      </c>
      <c r="G42" s="2383">
        <v>11.3</v>
      </c>
      <c r="H42" s="2384">
        <v>11.45</v>
      </c>
      <c r="I42" s="2380">
        <v>0</v>
      </c>
      <c r="J42" s="2381">
        <f t="shared" si="1"/>
        <v>0</v>
      </c>
      <c r="K42" s="2382">
        <v>79</v>
      </c>
      <c r="L42" s="2384">
        <v>19.3</v>
      </c>
      <c r="M42" s="2383">
        <v>19.45</v>
      </c>
      <c r="N42" s="2380">
        <v>0</v>
      </c>
      <c r="O42" s="2381">
        <f t="shared" si="2"/>
        <v>0</v>
      </c>
      <c r="P42" s="2385"/>
      <c r="Q42" s="4798">
        <v>14</v>
      </c>
      <c r="R42" s="4794">
        <v>14.15</v>
      </c>
      <c r="S42" s="24">
        <f>AVERAGE(I52:I55)</f>
        <v>0</v>
      </c>
    </row>
    <row r="43" spans="1:19" x14ac:dyDescent="0.2">
      <c r="A43" s="2386">
        <v>16</v>
      </c>
      <c r="B43" s="2386">
        <v>3.45</v>
      </c>
      <c r="C43" s="2387">
        <v>4</v>
      </c>
      <c r="D43" s="2388">
        <v>0</v>
      </c>
      <c r="E43" s="2389">
        <f t="shared" si="0"/>
        <v>0</v>
      </c>
      <c r="F43" s="2390">
        <v>48</v>
      </c>
      <c r="G43" s="2391">
        <v>11.45</v>
      </c>
      <c r="H43" s="2387">
        <v>12</v>
      </c>
      <c r="I43" s="2388">
        <v>0</v>
      </c>
      <c r="J43" s="2389">
        <f t="shared" si="1"/>
        <v>0</v>
      </c>
      <c r="K43" s="2390">
        <v>80</v>
      </c>
      <c r="L43" s="2387">
        <v>19.45</v>
      </c>
      <c r="M43" s="2387">
        <v>20</v>
      </c>
      <c r="N43" s="2388">
        <v>0</v>
      </c>
      <c r="O43" s="2389">
        <f t="shared" si="2"/>
        <v>0</v>
      </c>
      <c r="P43" s="2392"/>
      <c r="Q43" s="4798">
        <v>15</v>
      </c>
      <c r="R43" s="4798">
        <v>15.15</v>
      </c>
      <c r="S43" s="24">
        <f>AVERAGE(I56:I59)</f>
        <v>0</v>
      </c>
    </row>
    <row r="44" spans="1:19" x14ac:dyDescent="0.2">
      <c r="A44" s="2393">
        <v>17</v>
      </c>
      <c r="B44" s="2394">
        <v>4</v>
      </c>
      <c r="C44" s="2395">
        <v>4.1500000000000004</v>
      </c>
      <c r="D44" s="2396">
        <v>0</v>
      </c>
      <c r="E44" s="2397">
        <f t="shared" si="0"/>
        <v>0</v>
      </c>
      <c r="F44" s="2398">
        <v>49</v>
      </c>
      <c r="G44" s="2399">
        <v>12</v>
      </c>
      <c r="H44" s="2400">
        <v>12.15</v>
      </c>
      <c r="I44" s="2396">
        <v>0</v>
      </c>
      <c r="J44" s="2397">
        <f t="shared" si="1"/>
        <v>0</v>
      </c>
      <c r="K44" s="2398">
        <v>81</v>
      </c>
      <c r="L44" s="2400">
        <v>20</v>
      </c>
      <c r="M44" s="2399">
        <v>20.149999999999999</v>
      </c>
      <c r="N44" s="2396">
        <v>0</v>
      </c>
      <c r="O44" s="2397">
        <f t="shared" si="2"/>
        <v>0</v>
      </c>
      <c r="P44" s="2401"/>
      <c r="Q44" s="4798">
        <v>16</v>
      </c>
      <c r="R44" s="4798">
        <v>16.149999999999999</v>
      </c>
      <c r="S44" s="24">
        <f>AVERAGE(N28:N31)</f>
        <v>0</v>
      </c>
    </row>
    <row r="45" spans="1:19" x14ac:dyDescent="0.2">
      <c r="A45" s="2402">
        <v>18</v>
      </c>
      <c r="B45" s="2402">
        <v>4.1500000000000004</v>
      </c>
      <c r="C45" s="2403">
        <v>4.3</v>
      </c>
      <c r="D45" s="2404">
        <v>0</v>
      </c>
      <c r="E45" s="2405">
        <f t="shared" si="0"/>
        <v>0</v>
      </c>
      <c r="F45" s="2406">
        <v>50</v>
      </c>
      <c r="G45" s="2407">
        <v>12.15</v>
      </c>
      <c r="H45" s="2403">
        <v>12.3</v>
      </c>
      <c r="I45" s="2404">
        <v>0</v>
      </c>
      <c r="J45" s="2405">
        <f t="shared" si="1"/>
        <v>0</v>
      </c>
      <c r="K45" s="2406">
        <v>82</v>
      </c>
      <c r="L45" s="2403">
        <v>20.149999999999999</v>
      </c>
      <c r="M45" s="2407">
        <v>20.3</v>
      </c>
      <c r="N45" s="2404">
        <v>0</v>
      </c>
      <c r="O45" s="2405">
        <f t="shared" si="2"/>
        <v>0</v>
      </c>
      <c r="P45" s="2408"/>
      <c r="Q45" s="4798">
        <v>17</v>
      </c>
      <c r="R45" s="4798">
        <v>17.149999999999999</v>
      </c>
      <c r="S45" s="24">
        <f>AVERAGE(N32:N35)</f>
        <v>0</v>
      </c>
    </row>
    <row r="46" spans="1:19" x14ac:dyDescent="0.2">
      <c r="A46" s="2409">
        <v>19</v>
      </c>
      <c r="B46" s="2410">
        <v>4.3</v>
      </c>
      <c r="C46" s="2411">
        <v>4.45</v>
      </c>
      <c r="D46" s="2412">
        <v>0</v>
      </c>
      <c r="E46" s="2413">
        <f t="shared" si="0"/>
        <v>0</v>
      </c>
      <c r="F46" s="2414">
        <v>51</v>
      </c>
      <c r="G46" s="2415">
        <v>12.3</v>
      </c>
      <c r="H46" s="2416">
        <v>12.45</v>
      </c>
      <c r="I46" s="2412">
        <v>0</v>
      </c>
      <c r="J46" s="2413">
        <f t="shared" si="1"/>
        <v>0</v>
      </c>
      <c r="K46" s="2414">
        <v>83</v>
      </c>
      <c r="L46" s="2416">
        <v>20.3</v>
      </c>
      <c r="M46" s="2415">
        <v>20.45</v>
      </c>
      <c r="N46" s="2412">
        <v>0</v>
      </c>
      <c r="O46" s="2413">
        <f t="shared" si="2"/>
        <v>0</v>
      </c>
      <c r="P46" s="2417"/>
      <c r="Q46" s="4794">
        <v>18</v>
      </c>
      <c r="R46" s="4798">
        <v>18.149999999999999</v>
      </c>
      <c r="S46" s="24">
        <f>AVERAGE(N36:N39)</f>
        <v>0</v>
      </c>
    </row>
    <row r="47" spans="1:19" x14ac:dyDescent="0.2">
      <c r="A47" s="2418">
        <v>20</v>
      </c>
      <c r="B47" s="2418">
        <v>4.45</v>
      </c>
      <c r="C47" s="2419">
        <v>5</v>
      </c>
      <c r="D47" s="2420">
        <v>0</v>
      </c>
      <c r="E47" s="2421">
        <f t="shared" si="0"/>
        <v>0</v>
      </c>
      <c r="F47" s="2422">
        <v>52</v>
      </c>
      <c r="G47" s="2423">
        <v>12.45</v>
      </c>
      <c r="H47" s="2419">
        <v>13</v>
      </c>
      <c r="I47" s="2420">
        <v>0</v>
      </c>
      <c r="J47" s="2421">
        <f t="shared" si="1"/>
        <v>0</v>
      </c>
      <c r="K47" s="2422">
        <v>84</v>
      </c>
      <c r="L47" s="2419">
        <v>20.45</v>
      </c>
      <c r="M47" s="2423">
        <v>21</v>
      </c>
      <c r="N47" s="2420">
        <v>0</v>
      </c>
      <c r="O47" s="2421">
        <f t="shared" si="2"/>
        <v>0</v>
      </c>
      <c r="P47" s="2424"/>
      <c r="Q47" s="4794">
        <v>19</v>
      </c>
      <c r="R47" s="4798">
        <v>19.149999999999999</v>
      </c>
      <c r="S47" s="24">
        <f>AVERAGE(N40:N43)</f>
        <v>0</v>
      </c>
    </row>
    <row r="48" spans="1:19" x14ac:dyDescent="0.2">
      <c r="A48" s="2425">
        <v>21</v>
      </c>
      <c r="B48" s="2426">
        <v>5</v>
      </c>
      <c r="C48" s="2427">
        <v>5.15</v>
      </c>
      <c r="D48" s="2428">
        <v>0</v>
      </c>
      <c r="E48" s="2429">
        <f t="shared" si="0"/>
        <v>0</v>
      </c>
      <c r="F48" s="2430">
        <v>53</v>
      </c>
      <c r="G48" s="2426">
        <v>13</v>
      </c>
      <c r="H48" s="2431">
        <v>13.15</v>
      </c>
      <c r="I48" s="2428">
        <v>0</v>
      </c>
      <c r="J48" s="2429">
        <f t="shared" si="1"/>
        <v>0</v>
      </c>
      <c r="K48" s="2430">
        <v>85</v>
      </c>
      <c r="L48" s="2431">
        <v>21</v>
      </c>
      <c r="M48" s="2426">
        <v>21.15</v>
      </c>
      <c r="N48" s="2428">
        <v>0</v>
      </c>
      <c r="O48" s="2429">
        <f t="shared" si="2"/>
        <v>0</v>
      </c>
      <c r="P48" s="2432"/>
      <c r="Q48" s="4794">
        <v>20</v>
      </c>
      <c r="R48" s="4798">
        <v>20.149999999999999</v>
      </c>
      <c r="S48" s="24">
        <f>AVERAGE(N44:N47)</f>
        <v>0</v>
      </c>
    </row>
    <row r="49" spans="1:19" x14ac:dyDescent="0.2">
      <c r="A49" s="2433">
        <v>22</v>
      </c>
      <c r="B49" s="2434">
        <v>5.15</v>
      </c>
      <c r="C49" s="2435">
        <v>5.3</v>
      </c>
      <c r="D49" s="2436">
        <v>0</v>
      </c>
      <c r="E49" s="2437">
        <f t="shared" si="0"/>
        <v>0</v>
      </c>
      <c r="F49" s="2438">
        <v>54</v>
      </c>
      <c r="G49" s="2439">
        <v>13.15</v>
      </c>
      <c r="H49" s="2435">
        <v>13.3</v>
      </c>
      <c r="I49" s="2436">
        <v>0</v>
      </c>
      <c r="J49" s="2437">
        <f t="shared" si="1"/>
        <v>0</v>
      </c>
      <c r="K49" s="2438">
        <v>86</v>
      </c>
      <c r="L49" s="2435">
        <v>21.15</v>
      </c>
      <c r="M49" s="2439">
        <v>21.3</v>
      </c>
      <c r="N49" s="2436">
        <v>0</v>
      </c>
      <c r="O49" s="2437">
        <f t="shared" si="2"/>
        <v>0</v>
      </c>
      <c r="P49" s="2440"/>
      <c r="Q49" s="4794">
        <v>21</v>
      </c>
      <c r="R49" s="4798">
        <v>21.15</v>
      </c>
      <c r="S49" s="24">
        <f>AVERAGE(N48:N51)</f>
        <v>0</v>
      </c>
    </row>
    <row r="50" spans="1:19" x14ac:dyDescent="0.2">
      <c r="A50" s="2441">
        <v>23</v>
      </c>
      <c r="B50" s="2442">
        <v>5.3</v>
      </c>
      <c r="C50" s="2443">
        <v>5.45</v>
      </c>
      <c r="D50" s="2444">
        <v>0</v>
      </c>
      <c r="E50" s="2445">
        <f t="shared" si="0"/>
        <v>0</v>
      </c>
      <c r="F50" s="2446">
        <v>55</v>
      </c>
      <c r="G50" s="2442">
        <v>13.3</v>
      </c>
      <c r="H50" s="2447">
        <v>13.45</v>
      </c>
      <c r="I50" s="2444">
        <v>0</v>
      </c>
      <c r="J50" s="2445">
        <f t="shared" si="1"/>
        <v>0</v>
      </c>
      <c r="K50" s="2446">
        <v>87</v>
      </c>
      <c r="L50" s="2447">
        <v>21.3</v>
      </c>
      <c r="M50" s="2442">
        <v>21.45</v>
      </c>
      <c r="N50" s="2444">
        <v>0</v>
      </c>
      <c r="O50" s="2445">
        <f t="shared" si="2"/>
        <v>0</v>
      </c>
      <c r="P50" s="2448"/>
      <c r="Q50" s="4794">
        <v>22</v>
      </c>
      <c r="R50" s="4798">
        <v>22.15</v>
      </c>
      <c r="S50" s="24">
        <f>AVERAGE(N52:N55)</f>
        <v>0</v>
      </c>
    </row>
    <row r="51" spans="1:19" x14ac:dyDescent="0.2">
      <c r="A51" s="2449">
        <v>24</v>
      </c>
      <c r="B51" s="2450">
        <v>5.45</v>
      </c>
      <c r="C51" s="2451">
        <v>6</v>
      </c>
      <c r="D51" s="2452">
        <v>0</v>
      </c>
      <c r="E51" s="2453">
        <f t="shared" si="0"/>
        <v>0</v>
      </c>
      <c r="F51" s="2454">
        <v>56</v>
      </c>
      <c r="G51" s="2455">
        <v>13.45</v>
      </c>
      <c r="H51" s="2451">
        <v>14</v>
      </c>
      <c r="I51" s="2452">
        <v>0</v>
      </c>
      <c r="J51" s="2453">
        <f t="shared" si="1"/>
        <v>0</v>
      </c>
      <c r="K51" s="2454">
        <v>88</v>
      </c>
      <c r="L51" s="2451">
        <v>21.45</v>
      </c>
      <c r="M51" s="2455">
        <v>22</v>
      </c>
      <c r="N51" s="2452">
        <v>0</v>
      </c>
      <c r="O51" s="2453">
        <f t="shared" si="2"/>
        <v>0</v>
      </c>
      <c r="P51" s="2456"/>
      <c r="Q51" s="4794">
        <v>23</v>
      </c>
      <c r="R51" s="4798">
        <v>23.15</v>
      </c>
      <c r="S51" s="24">
        <f>AVERAGE(N56:N59)</f>
        <v>0</v>
      </c>
    </row>
    <row r="52" spans="1:19" x14ac:dyDescent="0.2">
      <c r="A52" s="2457">
        <v>25</v>
      </c>
      <c r="B52" s="2458">
        <v>6</v>
      </c>
      <c r="C52" s="2459">
        <v>6.15</v>
      </c>
      <c r="D52" s="2460">
        <v>0</v>
      </c>
      <c r="E52" s="2461">
        <f t="shared" si="0"/>
        <v>0</v>
      </c>
      <c r="F52" s="2462">
        <v>57</v>
      </c>
      <c r="G52" s="2458">
        <v>14</v>
      </c>
      <c r="H52" s="2463">
        <v>14.15</v>
      </c>
      <c r="I52" s="2460">
        <v>0</v>
      </c>
      <c r="J52" s="2461">
        <f t="shared" si="1"/>
        <v>0</v>
      </c>
      <c r="K52" s="2462">
        <v>89</v>
      </c>
      <c r="L52" s="2463">
        <v>22</v>
      </c>
      <c r="M52" s="2458">
        <v>22.15</v>
      </c>
      <c r="N52" s="2460">
        <v>0</v>
      </c>
      <c r="O52" s="2461">
        <f t="shared" si="2"/>
        <v>0</v>
      </c>
      <c r="P52" s="2464"/>
      <c r="Q52" t="s">
        <v>140</v>
      </c>
      <c r="S52" s="24">
        <f>AVERAGE(S28:S51)</f>
        <v>0</v>
      </c>
    </row>
    <row r="53" spans="1:19" x14ac:dyDescent="0.2">
      <c r="A53" s="2465">
        <v>26</v>
      </c>
      <c r="B53" s="2466">
        <v>6.15</v>
      </c>
      <c r="C53" s="2467">
        <v>6.3</v>
      </c>
      <c r="D53" s="2468">
        <v>0</v>
      </c>
      <c r="E53" s="2469">
        <f t="shared" si="0"/>
        <v>0</v>
      </c>
      <c r="F53" s="2470">
        <v>58</v>
      </c>
      <c r="G53" s="2471">
        <v>14.15</v>
      </c>
      <c r="H53" s="2467">
        <v>14.3</v>
      </c>
      <c r="I53" s="2468">
        <v>0</v>
      </c>
      <c r="J53" s="2469">
        <f t="shared" si="1"/>
        <v>0</v>
      </c>
      <c r="K53" s="2470">
        <v>90</v>
      </c>
      <c r="L53" s="2467">
        <v>22.15</v>
      </c>
      <c r="M53" s="2471">
        <v>22.3</v>
      </c>
      <c r="N53" s="2468">
        <v>0</v>
      </c>
      <c r="O53" s="2469">
        <f t="shared" si="2"/>
        <v>0</v>
      </c>
      <c r="P53" s="2472"/>
    </row>
    <row r="54" spans="1:19" x14ac:dyDescent="0.2">
      <c r="A54" s="2473">
        <v>27</v>
      </c>
      <c r="B54" s="2474">
        <v>6.3</v>
      </c>
      <c r="C54" s="2475">
        <v>6.45</v>
      </c>
      <c r="D54" s="2476">
        <v>0</v>
      </c>
      <c r="E54" s="2477">
        <f t="shared" si="0"/>
        <v>0</v>
      </c>
      <c r="F54" s="2478">
        <v>59</v>
      </c>
      <c r="G54" s="2474">
        <v>14.3</v>
      </c>
      <c r="H54" s="2479">
        <v>14.45</v>
      </c>
      <c r="I54" s="2476">
        <v>0</v>
      </c>
      <c r="J54" s="2477">
        <f t="shared" si="1"/>
        <v>0</v>
      </c>
      <c r="K54" s="2478">
        <v>91</v>
      </c>
      <c r="L54" s="2479">
        <v>22.3</v>
      </c>
      <c r="M54" s="2474">
        <v>22.45</v>
      </c>
      <c r="N54" s="2476">
        <v>0</v>
      </c>
      <c r="O54" s="2477">
        <f t="shared" si="2"/>
        <v>0</v>
      </c>
      <c r="P54" s="2480"/>
    </row>
    <row r="55" spans="1:19" x14ac:dyDescent="0.2">
      <c r="A55" s="2481">
        <v>28</v>
      </c>
      <c r="B55" s="2482">
        <v>6.45</v>
      </c>
      <c r="C55" s="2483">
        <v>7</v>
      </c>
      <c r="D55" s="2484">
        <v>0</v>
      </c>
      <c r="E55" s="2485">
        <f t="shared" si="0"/>
        <v>0</v>
      </c>
      <c r="F55" s="2486">
        <v>60</v>
      </c>
      <c r="G55" s="2487">
        <v>14.45</v>
      </c>
      <c r="H55" s="2487">
        <v>15</v>
      </c>
      <c r="I55" s="2484">
        <v>0</v>
      </c>
      <c r="J55" s="2485">
        <f t="shared" si="1"/>
        <v>0</v>
      </c>
      <c r="K55" s="2486">
        <v>92</v>
      </c>
      <c r="L55" s="2483">
        <v>22.45</v>
      </c>
      <c r="M55" s="2487">
        <v>23</v>
      </c>
      <c r="N55" s="2484">
        <v>0</v>
      </c>
      <c r="O55" s="2485">
        <f t="shared" si="2"/>
        <v>0</v>
      </c>
      <c r="P55" s="2488"/>
    </row>
    <row r="56" spans="1:19" x14ac:dyDescent="0.2">
      <c r="A56" s="2489">
        <v>29</v>
      </c>
      <c r="B56" s="2490">
        <v>7</v>
      </c>
      <c r="C56" s="2491">
        <v>7.15</v>
      </c>
      <c r="D56" s="2492">
        <v>0</v>
      </c>
      <c r="E56" s="2493">
        <f t="shared" si="0"/>
        <v>0</v>
      </c>
      <c r="F56" s="2494">
        <v>61</v>
      </c>
      <c r="G56" s="2490">
        <v>15</v>
      </c>
      <c r="H56" s="2490">
        <v>15.15</v>
      </c>
      <c r="I56" s="2492">
        <v>0</v>
      </c>
      <c r="J56" s="2493">
        <f t="shared" si="1"/>
        <v>0</v>
      </c>
      <c r="K56" s="2494">
        <v>93</v>
      </c>
      <c r="L56" s="2495">
        <v>23</v>
      </c>
      <c r="M56" s="2490">
        <v>23.15</v>
      </c>
      <c r="N56" s="2492">
        <v>0</v>
      </c>
      <c r="O56" s="2493">
        <f t="shared" si="2"/>
        <v>0</v>
      </c>
      <c r="P56" s="2496"/>
    </row>
    <row r="57" spans="1:19" x14ac:dyDescent="0.2">
      <c r="A57" s="2497">
        <v>30</v>
      </c>
      <c r="B57" s="2498">
        <v>7.15</v>
      </c>
      <c r="C57" s="2499">
        <v>7.3</v>
      </c>
      <c r="D57" s="2500">
        <v>0</v>
      </c>
      <c r="E57" s="2501">
        <f t="shared" si="0"/>
        <v>0</v>
      </c>
      <c r="F57" s="2502">
        <v>62</v>
      </c>
      <c r="G57" s="2503">
        <v>15.15</v>
      </c>
      <c r="H57" s="2503">
        <v>15.3</v>
      </c>
      <c r="I57" s="2500">
        <v>0</v>
      </c>
      <c r="J57" s="2501">
        <f t="shared" si="1"/>
        <v>0</v>
      </c>
      <c r="K57" s="2502">
        <v>94</v>
      </c>
      <c r="L57" s="2503">
        <v>23.15</v>
      </c>
      <c r="M57" s="2503">
        <v>23.3</v>
      </c>
      <c r="N57" s="2500">
        <v>0</v>
      </c>
      <c r="O57" s="2501">
        <f t="shared" si="2"/>
        <v>0</v>
      </c>
      <c r="P57" s="2504"/>
    </row>
    <row r="58" spans="1:19" x14ac:dyDescent="0.2">
      <c r="A58" s="2505">
        <v>31</v>
      </c>
      <c r="B58" s="2506">
        <v>7.3</v>
      </c>
      <c r="C58" s="2507">
        <v>7.45</v>
      </c>
      <c r="D58" s="2508">
        <v>0</v>
      </c>
      <c r="E58" s="2509">
        <f t="shared" si="0"/>
        <v>0</v>
      </c>
      <c r="F58" s="2510">
        <v>63</v>
      </c>
      <c r="G58" s="2506">
        <v>15.3</v>
      </c>
      <c r="H58" s="2506">
        <v>15.45</v>
      </c>
      <c r="I58" s="2508">
        <v>0</v>
      </c>
      <c r="J58" s="2509">
        <f t="shared" si="1"/>
        <v>0</v>
      </c>
      <c r="K58" s="2510">
        <v>95</v>
      </c>
      <c r="L58" s="2506">
        <v>23.3</v>
      </c>
      <c r="M58" s="2506">
        <v>23.45</v>
      </c>
      <c r="N58" s="2508">
        <v>0</v>
      </c>
      <c r="O58" s="2509">
        <f t="shared" si="2"/>
        <v>0</v>
      </c>
      <c r="P58" s="2511"/>
    </row>
    <row r="59" spans="1:19" x14ac:dyDescent="0.2">
      <c r="A59" s="2512">
        <v>32</v>
      </c>
      <c r="B59" s="2513">
        <v>7.45</v>
      </c>
      <c r="C59" s="2514">
        <v>8</v>
      </c>
      <c r="D59" s="2515">
        <v>0</v>
      </c>
      <c r="E59" s="2516">
        <f t="shared" si="0"/>
        <v>0</v>
      </c>
      <c r="F59" s="2517">
        <v>64</v>
      </c>
      <c r="G59" s="2518">
        <v>15.45</v>
      </c>
      <c r="H59" s="2518">
        <v>16</v>
      </c>
      <c r="I59" s="2515">
        <v>0</v>
      </c>
      <c r="J59" s="2516">
        <f t="shared" si="1"/>
        <v>0</v>
      </c>
      <c r="K59" s="2517">
        <v>96</v>
      </c>
      <c r="L59" s="2518">
        <v>23.45</v>
      </c>
      <c r="M59" s="2518">
        <v>24</v>
      </c>
      <c r="N59" s="2515">
        <v>0</v>
      </c>
      <c r="O59" s="2516">
        <f t="shared" si="2"/>
        <v>0</v>
      </c>
      <c r="P59" s="2519"/>
    </row>
    <row r="60" spans="1:19" x14ac:dyDescent="0.2">
      <c r="A60" s="2520" t="s">
        <v>27</v>
      </c>
      <c r="B60" s="2521"/>
      <c r="C60" s="2521"/>
      <c r="D60" s="2522">
        <f>SUM(D28:D59)</f>
        <v>0</v>
      </c>
      <c r="E60" s="2523">
        <f>SUM(E28:E59)</f>
        <v>0</v>
      </c>
      <c r="F60" s="2521"/>
      <c r="G60" s="2521"/>
      <c r="H60" s="2521"/>
      <c r="I60" s="2522">
        <f>SUM(I28:I59)</f>
        <v>0</v>
      </c>
      <c r="J60" s="2523">
        <f>SUM(J28:J59)</f>
        <v>0</v>
      </c>
      <c r="K60" s="2521"/>
      <c r="L60" s="2521"/>
      <c r="M60" s="2521"/>
      <c r="N60" s="2521">
        <f>SUM(N28:N59)</f>
        <v>0</v>
      </c>
      <c r="O60" s="2523">
        <f>SUM(O28:O59)</f>
        <v>0</v>
      </c>
      <c r="P60" s="2524"/>
    </row>
    <row r="64" spans="1:19" x14ac:dyDescent="0.2">
      <c r="A64" t="s">
        <v>51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2525"/>
      <c r="B66" s="2526"/>
      <c r="C66" s="2526"/>
      <c r="D66" s="2527"/>
      <c r="E66" s="2526"/>
      <c r="F66" s="2526"/>
      <c r="G66" s="2526"/>
      <c r="H66" s="2526"/>
      <c r="I66" s="2527"/>
      <c r="J66" s="2528"/>
      <c r="K66" s="2526"/>
      <c r="L66" s="2526"/>
      <c r="M66" s="2526"/>
      <c r="N66" s="2526"/>
      <c r="O66" s="2526"/>
      <c r="P66" s="2529"/>
    </row>
    <row r="67" spans="1:16" x14ac:dyDescent="0.2">
      <c r="A67" s="2530" t="s">
        <v>28</v>
      </c>
      <c r="B67" s="2531"/>
      <c r="C67" s="2531"/>
      <c r="D67" s="2532"/>
      <c r="E67" s="2533"/>
      <c r="F67" s="2531"/>
      <c r="G67" s="2531"/>
      <c r="H67" s="2533"/>
      <c r="I67" s="2532"/>
      <c r="J67" s="2534"/>
      <c r="K67" s="2531"/>
      <c r="L67" s="2531"/>
      <c r="M67" s="2531"/>
      <c r="N67" s="2531"/>
      <c r="O67" s="2531"/>
      <c r="P67" s="2535"/>
    </row>
    <row r="68" spans="1:16" x14ac:dyDescent="0.2">
      <c r="A68" s="2536"/>
      <c r="B68" s="2537"/>
      <c r="C68" s="2537"/>
      <c r="D68" s="2537"/>
      <c r="E68" s="2537"/>
      <c r="F68" s="2537"/>
      <c r="G68" s="2537"/>
      <c r="H68" s="2537"/>
      <c r="I68" s="2537"/>
      <c r="J68" s="2537"/>
      <c r="K68" s="2537"/>
      <c r="L68" s="2538"/>
      <c r="M68" s="2538"/>
      <c r="N68" s="2538"/>
      <c r="O68" s="2538"/>
      <c r="P68" s="2539"/>
    </row>
    <row r="69" spans="1:16" x14ac:dyDescent="0.2">
      <c r="A69" s="2540"/>
      <c r="B69" s="2541"/>
      <c r="C69" s="2541"/>
      <c r="D69" s="2542"/>
      <c r="E69" s="2543"/>
      <c r="F69" s="2541"/>
      <c r="G69" s="2541"/>
      <c r="H69" s="2543"/>
      <c r="I69" s="2542"/>
      <c r="J69" s="2544"/>
      <c r="K69" s="2541"/>
      <c r="L69" s="2541"/>
      <c r="M69" s="2541"/>
      <c r="N69" s="2541"/>
      <c r="O69" s="2541"/>
      <c r="P69" s="2545"/>
    </row>
    <row r="70" spans="1:16" x14ac:dyDescent="0.2">
      <c r="A70" s="2546"/>
      <c r="B70" s="2547"/>
      <c r="C70" s="2547"/>
      <c r="D70" s="2548"/>
      <c r="E70" s="2549"/>
      <c r="F70" s="2547"/>
      <c r="G70" s="2547"/>
      <c r="H70" s="2549"/>
      <c r="I70" s="2548"/>
      <c r="J70" s="2547"/>
      <c r="K70" s="2547"/>
      <c r="L70" s="2547"/>
      <c r="M70" s="2547"/>
      <c r="N70" s="2547"/>
      <c r="O70" s="2547"/>
      <c r="P70" s="2550"/>
    </row>
    <row r="71" spans="1:16" x14ac:dyDescent="0.2">
      <c r="A71" s="2551"/>
      <c r="B71" s="2552"/>
      <c r="C71" s="2552"/>
      <c r="D71" s="2553"/>
      <c r="E71" s="2554"/>
      <c r="F71" s="2552"/>
      <c r="G71" s="2552"/>
      <c r="H71" s="2554"/>
      <c r="I71" s="2553"/>
      <c r="J71" s="2552"/>
      <c r="K71" s="2552"/>
      <c r="L71" s="2552"/>
      <c r="M71" s="2552"/>
      <c r="N71" s="2552"/>
      <c r="O71" s="2552"/>
      <c r="P71" s="2555"/>
    </row>
    <row r="72" spans="1:16" x14ac:dyDescent="0.2">
      <c r="A72" s="2556"/>
      <c r="B72" s="2557"/>
      <c r="C72" s="2557"/>
      <c r="D72" s="2558"/>
      <c r="E72" s="2559"/>
      <c r="F72" s="2557"/>
      <c r="G72" s="2557"/>
      <c r="H72" s="2559"/>
      <c r="I72" s="2558"/>
      <c r="J72" s="2557"/>
      <c r="K72" s="2557"/>
      <c r="L72" s="2557"/>
      <c r="M72" s="2557" t="s">
        <v>29</v>
      </c>
      <c r="N72" s="2557"/>
      <c r="O72" s="2557"/>
      <c r="P72" s="2560"/>
    </row>
    <row r="73" spans="1:16" x14ac:dyDescent="0.2">
      <c r="A73" s="2561"/>
      <c r="B73" s="2562"/>
      <c r="C73" s="2562"/>
      <c r="D73" s="2563"/>
      <c r="E73" s="2564"/>
      <c r="F73" s="2562"/>
      <c r="G73" s="2562"/>
      <c r="H73" s="2564"/>
      <c r="I73" s="2563"/>
      <c r="J73" s="2562"/>
      <c r="K73" s="2562"/>
      <c r="L73" s="2562"/>
      <c r="M73" s="2562" t="s">
        <v>30</v>
      </c>
      <c r="N73" s="2562"/>
      <c r="O73" s="2562"/>
      <c r="P73" s="2565"/>
    </row>
    <row r="74" spans="1:16" ht="15.75" x14ac:dyDescent="0.25">
      <c r="E74" s="2566"/>
      <c r="H74" s="2566"/>
    </row>
    <row r="75" spans="1:16" ht="15.75" x14ac:dyDescent="0.25">
      <c r="C75" s="2567"/>
      <c r="E75" s="2568"/>
      <c r="H75" s="2568"/>
    </row>
    <row r="76" spans="1:16" ht="15.75" x14ac:dyDescent="0.25">
      <c r="E76" s="2569"/>
      <c r="H76" s="2569"/>
    </row>
    <row r="77" spans="1:16" ht="15.75" x14ac:dyDescent="0.25">
      <c r="E77" s="2570"/>
      <c r="H77" s="2570"/>
    </row>
    <row r="78" spans="1:16" ht="15.75" x14ac:dyDescent="0.25">
      <c r="E78" s="2571"/>
      <c r="H78" s="2571"/>
    </row>
    <row r="79" spans="1:16" ht="15.75" x14ac:dyDescent="0.25">
      <c r="E79" s="2572"/>
      <c r="H79" s="2572"/>
    </row>
    <row r="80" spans="1:16" ht="15.75" x14ac:dyDescent="0.25">
      <c r="E80" s="2573"/>
      <c r="H80" s="2573"/>
    </row>
    <row r="81" spans="5:13" ht="15.75" x14ac:dyDescent="0.25">
      <c r="E81" s="2574"/>
      <c r="H81" s="2574"/>
    </row>
    <row r="82" spans="5:13" ht="15.75" x14ac:dyDescent="0.25">
      <c r="E82" s="2575"/>
      <c r="H82" s="2575"/>
    </row>
    <row r="83" spans="5:13" ht="15.75" x14ac:dyDescent="0.25">
      <c r="E83" s="2576"/>
      <c r="H83" s="2576"/>
    </row>
    <row r="84" spans="5:13" ht="15.75" x14ac:dyDescent="0.25">
      <c r="E84" s="2577"/>
      <c r="H84" s="2577"/>
    </row>
    <row r="85" spans="5:13" ht="15.75" x14ac:dyDescent="0.25">
      <c r="E85" s="2578"/>
      <c r="H85" s="2578"/>
    </row>
    <row r="86" spans="5:13" ht="15.75" x14ac:dyDescent="0.25">
      <c r="E86" s="2579"/>
      <c r="H86" s="2579"/>
    </row>
    <row r="87" spans="5:13" ht="15.75" x14ac:dyDescent="0.25">
      <c r="E87" s="2580"/>
      <c r="H87" s="2580"/>
    </row>
    <row r="88" spans="5:13" ht="15.75" x14ac:dyDescent="0.25">
      <c r="E88" s="2581"/>
      <c r="H88" s="2581"/>
    </row>
    <row r="89" spans="5:13" ht="15.75" x14ac:dyDescent="0.25">
      <c r="E89" s="2582"/>
      <c r="H89" s="2582"/>
    </row>
    <row r="90" spans="5:13" ht="15.75" x14ac:dyDescent="0.25">
      <c r="E90" s="2583"/>
      <c r="H90" s="2583"/>
    </row>
    <row r="91" spans="5:13" ht="15.75" x14ac:dyDescent="0.25">
      <c r="E91" s="2584"/>
      <c r="H91" s="2584"/>
    </row>
    <row r="92" spans="5:13" ht="15.75" x14ac:dyDescent="0.25">
      <c r="E92" s="2585"/>
      <c r="H92" s="2585"/>
    </row>
    <row r="93" spans="5:13" ht="15.75" x14ac:dyDescent="0.25">
      <c r="E93" s="2586"/>
      <c r="H93" s="2586"/>
    </row>
    <row r="94" spans="5:13" ht="15.75" x14ac:dyDescent="0.25">
      <c r="E94" s="2587"/>
      <c r="H94" s="2587"/>
    </row>
    <row r="95" spans="5:13" ht="15.75" x14ac:dyDescent="0.25">
      <c r="E95" s="2588"/>
      <c r="H95" s="2588"/>
    </row>
    <row r="96" spans="5:13" ht="15.75" x14ac:dyDescent="0.25">
      <c r="E96" s="2589"/>
      <c r="H96" s="2589"/>
      <c r="M96" s="2590" t="s">
        <v>8</v>
      </c>
    </row>
    <row r="97" spans="5:14" ht="15.75" x14ac:dyDescent="0.25">
      <c r="E97" s="2591"/>
      <c r="H97" s="2591"/>
    </row>
    <row r="98" spans="5:14" ht="15.75" x14ac:dyDescent="0.25">
      <c r="E98" s="2592"/>
      <c r="H98" s="2592"/>
    </row>
    <row r="99" spans="5:14" ht="15.75" x14ac:dyDescent="0.25">
      <c r="E99" s="2593"/>
      <c r="H99" s="2593"/>
    </row>
    <row r="101" spans="5:14" x14ac:dyDescent="0.2">
      <c r="N101" s="2594"/>
    </row>
    <row r="126" spans="4:4" x14ac:dyDescent="0.2">
      <c r="D126" s="2595"/>
    </row>
  </sheetData>
  <mergeCells count="1">
    <mergeCell ref="Q27:R27"/>
  </mergeCells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2596"/>
      <c r="B1" s="2597"/>
      <c r="C1" s="2597"/>
      <c r="D1" s="2598"/>
      <c r="E1" s="2597"/>
      <c r="F1" s="2597"/>
      <c r="G1" s="2597"/>
      <c r="H1" s="2597"/>
      <c r="I1" s="2598"/>
      <c r="J1" s="2597"/>
      <c r="K1" s="2597"/>
      <c r="L1" s="2597"/>
      <c r="M1" s="2597"/>
      <c r="N1" s="2597"/>
      <c r="O1" s="2597"/>
      <c r="P1" s="2599"/>
    </row>
    <row r="2" spans="1:16" ht="12.75" customHeight="1" x14ac:dyDescent="0.2">
      <c r="A2" s="2600" t="s">
        <v>0</v>
      </c>
      <c r="B2" s="2601"/>
      <c r="C2" s="2601"/>
      <c r="D2" s="2601"/>
      <c r="E2" s="2601"/>
      <c r="F2" s="2601"/>
      <c r="G2" s="2601"/>
      <c r="H2" s="2601"/>
      <c r="I2" s="2601"/>
      <c r="J2" s="2601"/>
      <c r="K2" s="2601"/>
      <c r="L2" s="2601"/>
      <c r="M2" s="2601"/>
      <c r="N2" s="2601"/>
      <c r="O2" s="2601"/>
      <c r="P2" s="2602"/>
    </row>
    <row r="3" spans="1:16" ht="12.75" customHeight="1" x14ac:dyDescent="0.2">
      <c r="A3" s="2603"/>
      <c r="B3" s="2604"/>
      <c r="C3" s="2604"/>
      <c r="D3" s="2604"/>
      <c r="E3" s="2604"/>
      <c r="F3" s="2604"/>
      <c r="G3" s="2604"/>
      <c r="H3" s="2604"/>
      <c r="I3" s="2604"/>
      <c r="J3" s="2604"/>
      <c r="K3" s="2604"/>
      <c r="L3" s="2604"/>
      <c r="M3" s="2604"/>
      <c r="N3" s="2604"/>
      <c r="O3" s="2604"/>
      <c r="P3" s="2605"/>
    </row>
    <row r="4" spans="1:16" ht="12.75" customHeight="1" x14ac:dyDescent="0.2">
      <c r="A4" s="2606" t="s">
        <v>52</v>
      </c>
      <c r="B4" s="2607"/>
      <c r="C4" s="2607"/>
      <c r="D4" s="2607"/>
      <c r="E4" s="2607"/>
      <c r="F4" s="2607"/>
      <c r="G4" s="2607"/>
      <c r="H4" s="2607"/>
      <c r="I4" s="2607"/>
      <c r="J4" s="2608"/>
      <c r="K4" s="2609"/>
      <c r="L4" s="2609"/>
      <c r="M4" s="2609"/>
      <c r="N4" s="2609"/>
      <c r="O4" s="2609"/>
      <c r="P4" s="2610"/>
    </row>
    <row r="5" spans="1:16" ht="12.75" customHeight="1" x14ac:dyDescent="0.2">
      <c r="A5" s="2611"/>
      <c r="B5" s="2612"/>
      <c r="C5" s="2612"/>
      <c r="D5" s="2613"/>
      <c r="E5" s="2612"/>
      <c r="F5" s="2612"/>
      <c r="G5" s="2612"/>
      <c r="H5" s="2612"/>
      <c r="I5" s="2613"/>
      <c r="J5" s="2612"/>
      <c r="K5" s="2612"/>
      <c r="L5" s="2612"/>
      <c r="M5" s="2612"/>
      <c r="N5" s="2612"/>
      <c r="O5" s="2612"/>
      <c r="P5" s="2614"/>
    </row>
    <row r="6" spans="1:16" ht="12.75" customHeight="1" x14ac:dyDescent="0.2">
      <c r="A6" s="2615" t="s">
        <v>2</v>
      </c>
      <c r="B6" s="2616"/>
      <c r="C6" s="2616"/>
      <c r="D6" s="2617"/>
      <c r="E6" s="2616"/>
      <c r="F6" s="2616"/>
      <c r="G6" s="2616"/>
      <c r="H6" s="2616"/>
      <c r="I6" s="2617"/>
      <c r="J6" s="2616"/>
      <c r="K6" s="2616"/>
      <c r="L6" s="2616"/>
      <c r="M6" s="2616"/>
      <c r="N6" s="2616"/>
      <c r="O6" s="2616"/>
      <c r="P6" s="2618"/>
    </row>
    <row r="7" spans="1:16" ht="12.75" customHeight="1" x14ac:dyDescent="0.2">
      <c r="A7" s="2619" t="s">
        <v>3</v>
      </c>
      <c r="B7" s="2620"/>
      <c r="C7" s="2620"/>
      <c r="D7" s="2621"/>
      <c r="E7" s="2620"/>
      <c r="F7" s="2620"/>
      <c r="G7" s="2620"/>
      <c r="H7" s="2620"/>
      <c r="I7" s="2621"/>
      <c r="J7" s="2620"/>
      <c r="K7" s="2620"/>
      <c r="L7" s="2620"/>
      <c r="M7" s="2620"/>
      <c r="N7" s="2620"/>
      <c r="O7" s="2620"/>
      <c r="P7" s="2622"/>
    </row>
    <row r="8" spans="1:16" ht="12.75" customHeight="1" x14ac:dyDescent="0.2">
      <c r="A8" s="2623" t="s">
        <v>4</v>
      </c>
      <c r="B8" s="2624"/>
      <c r="C8" s="2624"/>
      <c r="D8" s="2625"/>
      <c r="E8" s="2624"/>
      <c r="F8" s="2624"/>
      <c r="G8" s="2624"/>
      <c r="H8" s="2624"/>
      <c r="I8" s="2625"/>
      <c r="J8" s="2624"/>
      <c r="K8" s="2624"/>
      <c r="L8" s="2624"/>
      <c r="M8" s="2624"/>
      <c r="N8" s="2624"/>
      <c r="O8" s="2624"/>
      <c r="P8" s="2626"/>
    </row>
    <row r="9" spans="1:16" ht="12.75" customHeight="1" x14ac:dyDescent="0.2">
      <c r="A9" s="2627" t="s">
        <v>5</v>
      </c>
      <c r="B9" s="2628"/>
      <c r="C9" s="2628"/>
      <c r="D9" s="2629"/>
      <c r="E9" s="2628"/>
      <c r="F9" s="2628"/>
      <c r="G9" s="2628"/>
      <c r="H9" s="2628"/>
      <c r="I9" s="2629"/>
      <c r="J9" s="2628"/>
      <c r="K9" s="2628"/>
      <c r="L9" s="2628"/>
      <c r="M9" s="2628"/>
      <c r="N9" s="2628"/>
      <c r="O9" s="2628"/>
      <c r="P9" s="2630"/>
    </row>
    <row r="10" spans="1:16" ht="12.75" customHeight="1" x14ac:dyDescent="0.2">
      <c r="A10" s="2631" t="s">
        <v>6</v>
      </c>
      <c r="B10" s="2632"/>
      <c r="C10" s="2632"/>
      <c r="D10" s="2633"/>
      <c r="E10" s="2632"/>
      <c r="F10" s="2632"/>
      <c r="G10" s="2632"/>
      <c r="H10" s="2632"/>
      <c r="I10" s="2633"/>
      <c r="J10" s="2632"/>
      <c r="K10" s="2632"/>
      <c r="L10" s="2632"/>
      <c r="M10" s="2632"/>
      <c r="N10" s="2632"/>
      <c r="O10" s="2632"/>
      <c r="P10" s="2634"/>
    </row>
    <row r="11" spans="1:16" ht="12.75" customHeight="1" x14ac:dyDescent="0.2">
      <c r="A11" s="2635"/>
      <c r="B11" s="2636"/>
      <c r="C11" s="2636"/>
      <c r="D11" s="2637"/>
      <c r="E11" s="2636"/>
      <c r="F11" s="2636"/>
      <c r="G11" s="2638"/>
      <c r="H11" s="2636"/>
      <c r="I11" s="2637"/>
      <c r="J11" s="2636"/>
      <c r="K11" s="2636"/>
      <c r="L11" s="2636"/>
      <c r="M11" s="2636"/>
      <c r="N11" s="2636"/>
      <c r="O11" s="2636"/>
      <c r="P11" s="2639"/>
    </row>
    <row r="12" spans="1:16" ht="12.75" customHeight="1" x14ac:dyDescent="0.2">
      <c r="A12" s="2640" t="s">
        <v>53</v>
      </c>
      <c r="B12" s="2641"/>
      <c r="C12" s="2641"/>
      <c r="D12" s="2642"/>
      <c r="E12" s="2641" t="s">
        <v>8</v>
      </c>
      <c r="F12" s="2641"/>
      <c r="G12" s="2641"/>
      <c r="H12" s="2641"/>
      <c r="I12" s="2642"/>
      <c r="J12" s="2641"/>
      <c r="K12" s="2641"/>
      <c r="L12" s="2641"/>
      <c r="M12" s="2641"/>
      <c r="N12" s="2643" t="s">
        <v>54</v>
      </c>
      <c r="O12" s="2641"/>
      <c r="P12" s="2644"/>
    </row>
    <row r="13" spans="1:16" ht="12.75" customHeight="1" x14ac:dyDescent="0.2">
      <c r="A13" s="2645"/>
      <c r="B13" s="2646"/>
      <c r="C13" s="2646"/>
      <c r="D13" s="2647"/>
      <c r="E13" s="2646"/>
      <c r="F13" s="2646"/>
      <c r="G13" s="2646"/>
      <c r="H13" s="2646"/>
      <c r="I13" s="2647"/>
      <c r="J13" s="2646"/>
      <c r="K13" s="2646"/>
      <c r="L13" s="2646"/>
      <c r="M13" s="2646"/>
      <c r="N13" s="2646"/>
      <c r="O13" s="2646"/>
      <c r="P13" s="2648"/>
    </row>
    <row r="14" spans="1:16" ht="12.75" customHeight="1" x14ac:dyDescent="0.2">
      <c r="A14" s="2649" t="s">
        <v>10</v>
      </c>
      <c r="B14" s="2650"/>
      <c r="C14" s="2650"/>
      <c r="D14" s="2651"/>
      <c r="E14" s="2650"/>
      <c r="F14" s="2650"/>
      <c r="G14" s="2650"/>
      <c r="H14" s="2650"/>
      <c r="I14" s="2651"/>
      <c r="J14" s="2650"/>
      <c r="K14" s="2650"/>
      <c r="L14" s="2650"/>
      <c r="M14" s="2650"/>
      <c r="N14" s="2652"/>
      <c r="O14" s="2653"/>
      <c r="P14" s="2654"/>
    </row>
    <row r="15" spans="1:16" ht="12.75" customHeight="1" x14ac:dyDescent="0.2">
      <c r="A15" s="2655"/>
      <c r="B15" s="2656"/>
      <c r="C15" s="2656"/>
      <c r="D15" s="2657"/>
      <c r="E15" s="2656"/>
      <c r="F15" s="2656"/>
      <c r="G15" s="2656"/>
      <c r="H15" s="2656"/>
      <c r="I15" s="2657"/>
      <c r="J15" s="2656"/>
      <c r="K15" s="2656"/>
      <c r="L15" s="2656"/>
      <c r="M15" s="2656"/>
      <c r="N15" s="2658" t="s">
        <v>11</v>
      </c>
      <c r="O15" s="2659" t="s">
        <v>12</v>
      </c>
      <c r="P15" s="2660"/>
    </row>
    <row r="16" spans="1:16" ht="12.75" customHeight="1" x14ac:dyDescent="0.2">
      <c r="A16" s="2661" t="s">
        <v>13</v>
      </c>
      <c r="B16" s="2662"/>
      <c r="C16" s="2662"/>
      <c r="D16" s="2663"/>
      <c r="E16" s="2662"/>
      <c r="F16" s="2662"/>
      <c r="G16" s="2662"/>
      <c r="H16" s="2662"/>
      <c r="I16" s="2663"/>
      <c r="J16" s="2662"/>
      <c r="K16" s="2662"/>
      <c r="L16" s="2662"/>
      <c r="M16" s="2662"/>
      <c r="N16" s="2664"/>
      <c r="O16" s="2665"/>
      <c r="P16" s="2665"/>
    </row>
    <row r="17" spans="1:47" ht="12.75" customHeight="1" x14ac:dyDescent="0.2">
      <c r="A17" s="2666" t="s">
        <v>14</v>
      </c>
      <c r="B17" s="2667"/>
      <c r="C17" s="2667"/>
      <c r="D17" s="2668"/>
      <c r="E17" s="2667"/>
      <c r="F17" s="2667"/>
      <c r="G17" s="2667"/>
      <c r="H17" s="2667"/>
      <c r="I17" s="2668"/>
      <c r="J17" s="2667"/>
      <c r="K17" s="2667"/>
      <c r="L17" s="2667"/>
      <c r="M17" s="2667"/>
      <c r="N17" s="2669" t="s">
        <v>15</v>
      </c>
      <c r="O17" s="2670" t="s">
        <v>16</v>
      </c>
      <c r="P17" s="2671"/>
    </row>
    <row r="18" spans="1:47" ht="12.75" customHeight="1" x14ac:dyDescent="0.2">
      <c r="A18" s="2672"/>
      <c r="B18" s="2673"/>
      <c r="C18" s="2673"/>
      <c r="D18" s="2674"/>
      <c r="E18" s="2673"/>
      <c r="F18" s="2673"/>
      <c r="G18" s="2673"/>
      <c r="H18" s="2673"/>
      <c r="I18" s="2674"/>
      <c r="J18" s="2673"/>
      <c r="K18" s="2673"/>
      <c r="L18" s="2673"/>
      <c r="M18" s="2673"/>
      <c r="N18" s="2675"/>
      <c r="O18" s="2676"/>
      <c r="P18" s="2677" t="s">
        <v>8</v>
      </c>
    </row>
    <row r="19" spans="1:47" ht="12.75" customHeight="1" x14ac:dyDescent="0.2">
      <c r="A19" s="2678"/>
      <c r="B19" s="2679"/>
      <c r="C19" s="2679"/>
      <c r="D19" s="2680"/>
      <c r="E19" s="2679"/>
      <c r="F19" s="2679"/>
      <c r="G19" s="2679"/>
      <c r="H19" s="2679"/>
      <c r="I19" s="2680"/>
      <c r="J19" s="2679"/>
      <c r="K19" s="2681"/>
      <c r="L19" s="2679" t="s">
        <v>17</v>
      </c>
      <c r="M19" s="2679"/>
      <c r="N19" s="2682"/>
      <c r="O19" s="2683"/>
      <c r="P19" s="2684"/>
      <c r="AU19" s="2685"/>
    </row>
    <row r="20" spans="1:47" ht="12.75" customHeight="1" x14ac:dyDescent="0.2">
      <c r="A20" s="2686"/>
      <c r="B20" s="2687"/>
      <c r="C20" s="2687"/>
      <c r="D20" s="2688"/>
      <c r="E20" s="2687"/>
      <c r="F20" s="2687"/>
      <c r="G20" s="2687"/>
      <c r="H20" s="2687"/>
      <c r="I20" s="2688"/>
      <c r="J20" s="2687"/>
      <c r="K20" s="2687"/>
      <c r="L20" s="2687"/>
      <c r="M20" s="2687"/>
      <c r="N20" s="2689"/>
      <c r="O20" s="2690"/>
      <c r="P20" s="2691"/>
    </row>
    <row r="21" spans="1:47" ht="12.75" customHeight="1" x14ac:dyDescent="0.2">
      <c r="A21" s="2692"/>
      <c r="B21" s="2693"/>
      <c r="C21" s="2694"/>
      <c r="D21" s="2694"/>
      <c r="E21" s="2693"/>
      <c r="F21" s="2693"/>
      <c r="G21" s="2693"/>
      <c r="H21" s="2693" t="s">
        <v>8</v>
      </c>
      <c r="I21" s="2695"/>
      <c r="J21" s="2693"/>
      <c r="K21" s="2693"/>
      <c r="L21" s="2693"/>
      <c r="M21" s="2693"/>
      <c r="N21" s="2696"/>
      <c r="O21" s="2697"/>
      <c r="P21" s="2698"/>
    </row>
    <row r="22" spans="1:47" ht="12.75" customHeight="1" x14ac:dyDescent="0.2">
      <c r="A22" s="2699"/>
      <c r="B22" s="2700"/>
      <c r="C22" s="2700"/>
      <c r="D22" s="2701"/>
      <c r="E22" s="2700"/>
      <c r="F22" s="2700"/>
      <c r="G22" s="2700"/>
      <c r="H22" s="2700"/>
      <c r="I22" s="2701"/>
      <c r="J22" s="2700"/>
      <c r="K22" s="2700"/>
      <c r="L22" s="2700"/>
      <c r="M22" s="2700"/>
      <c r="N22" s="2700"/>
      <c r="O22" s="2700"/>
      <c r="P22" s="2702"/>
    </row>
    <row r="23" spans="1:47" ht="12.75" customHeight="1" x14ac:dyDescent="0.2">
      <c r="A23" s="2703" t="s">
        <v>18</v>
      </c>
      <c r="B23" s="2704"/>
      <c r="C23" s="2704"/>
      <c r="D23" s="2705"/>
      <c r="E23" s="2706" t="s">
        <v>19</v>
      </c>
      <c r="F23" s="2706"/>
      <c r="G23" s="2706"/>
      <c r="H23" s="2706"/>
      <c r="I23" s="2706"/>
      <c r="J23" s="2706"/>
      <c r="K23" s="2706"/>
      <c r="L23" s="2706"/>
      <c r="M23" s="2704"/>
      <c r="N23" s="2704"/>
      <c r="O23" s="2704"/>
      <c r="P23" s="2707"/>
    </row>
    <row r="24" spans="1:47" ht="15.75" x14ac:dyDescent="0.25">
      <c r="A24" s="2708"/>
      <c r="B24" s="2709"/>
      <c r="C24" s="2709"/>
      <c r="D24" s="2710"/>
      <c r="E24" s="2711" t="s">
        <v>20</v>
      </c>
      <c r="F24" s="2711"/>
      <c r="G24" s="2711"/>
      <c r="H24" s="2711"/>
      <c r="I24" s="2711"/>
      <c r="J24" s="2711"/>
      <c r="K24" s="2711"/>
      <c r="L24" s="2711"/>
      <c r="M24" s="2709"/>
      <c r="N24" s="2709"/>
      <c r="O24" s="2709"/>
      <c r="P24" s="2712"/>
    </row>
    <row r="25" spans="1:47" ht="12.75" customHeight="1" x14ac:dyDescent="0.2">
      <c r="A25" s="2713"/>
      <c r="B25" s="2714" t="s">
        <v>21</v>
      </c>
      <c r="C25" s="2715"/>
      <c r="D25" s="2715"/>
      <c r="E25" s="2715"/>
      <c r="F25" s="2715"/>
      <c r="G25" s="2715"/>
      <c r="H25" s="2715"/>
      <c r="I25" s="2715"/>
      <c r="J25" s="2715"/>
      <c r="K25" s="2715"/>
      <c r="L25" s="2715"/>
      <c r="M25" s="2715"/>
      <c r="N25" s="2715"/>
      <c r="O25" s="2716"/>
      <c r="P25" s="2717"/>
    </row>
    <row r="26" spans="1:47" ht="12.75" customHeight="1" x14ac:dyDescent="0.2">
      <c r="A26" s="2718" t="s">
        <v>22</v>
      </c>
      <c r="B26" s="2719" t="s">
        <v>23</v>
      </c>
      <c r="C26" s="2719"/>
      <c r="D26" s="2718" t="s">
        <v>24</v>
      </c>
      <c r="E26" s="2718" t="s">
        <v>25</v>
      </c>
      <c r="F26" s="2718" t="s">
        <v>22</v>
      </c>
      <c r="G26" s="2719" t="s">
        <v>23</v>
      </c>
      <c r="H26" s="2719"/>
      <c r="I26" s="2718" t="s">
        <v>24</v>
      </c>
      <c r="J26" s="2718" t="s">
        <v>25</v>
      </c>
      <c r="K26" s="2718" t="s">
        <v>22</v>
      </c>
      <c r="L26" s="2719" t="s">
        <v>23</v>
      </c>
      <c r="M26" s="2719"/>
      <c r="N26" s="2720" t="s">
        <v>24</v>
      </c>
      <c r="O26" s="2718" t="s">
        <v>25</v>
      </c>
      <c r="P26" s="2721"/>
    </row>
    <row r="27" spans="1:47" ht="12.75" customHeight="1" x14ac:dyDescent="0.2">
      <c r="A27" s="2722"/>
      <c r="B27" s="2723" t="s">
        <v>26</v>
      </c>
      <c r="C27" s="2723" t="s">
        <v>2</v>
      </c>
      <c r="D27" s="2722"/>
      <c r="E27" s="2722"/>
      <c r="F27" s="2722"/>
      <c r="G27" s="2723" t="s">
        <v>26</v>
      </c>
      <c r="H27" s="2723" t="s">
        <v>2</v>
      </c>
      <c r="I27" s="2722"/>
      <c r="J27" s="2722"/>
      <c r="K27" s="2722"/>
      <c r="L27" s="2723" t="s">
        <v>26</v>
      </c>
      <c r="M27" s="2723" t="s">
        <v>2</v>
      </c>
      <c r="N27" s="2724"/>
      <c r="O27" s="2722"/>
      <c r="P27" s="2725"/>
      <c r="Q27" s="32" t="s">
        <v>138</v>
      </c>
      <c r="R27" s="31"/>
      <c r="S27" t="s">
        <v>139</v>
      </c>
    </row>
    <row r="28" spans="1:47" ht="12.75" customHeight="1" x14ac:dyDescent="0.2">
      <c r="A28" s="2726">
        <v>1</v>
      </c>
      <c r="B28" s="2727">
        <v>0</v>
      </c>
      <c r="C28" s="2728">
        <v>0.15</v>
      </c>
      <c r="D28" s="2729">
        <v>0</v>
      </c>
      <c r="E28" s="2730">
        <f t="shared" ref="E28:E59" si="0">D28*(100-2.18)/100</f>
        <v>0</v>
      </c>
      <c r="F28" s="2731">
        <v>33</v>
      </c>
      <c r="G28" s="2732">
        <v>8</v>
      </c>
      <c r="H28" s="2732">
        <v>8.15</v>
      </c>
      <c r="I28" s="2729">
        <v>0</v>
      </c>
      <c r="J28" s="2730">
        <f t="shared" ref="J28:J59" si="1">I28*(100-2.18)/100</f>
        <v>0</v>
      </c>
      <c r="K28" s="2731">
        <v>65</v>
      </c>
      <c r="L28" s="2732">
        <v>16</v>
      </c>
      <c r="M28" s="2732">
        <v>16.149999999999999</v>
      </c>
      <c r="N28" s="2729">
        <v>0</v>
      </c>
      <c r="O28" s="2730">
        <f t="shared" ref="O28:O59" si="2">N28*(100-2.18)/100</f>
        <v>0</v>
      </c>
      <c r="P28" s="2733"/>
      <c r="Q28" s="4551">
        <v>0</v>
      </c>
      <c r="R28" s="140">
        <v>0.15</v>
      </c>
      <c r="S28" s="24">
        <f>AVERAGE(D28:D31)</f>
        <v>0</v>
      </c>
    </row>
    <row r="29" spans="1:47" ht="12.75" customHeight="1" x14ac:dyDescent="0.2">
      <c r="A29" s="2734">
        <v>2</v>
      </c>
      <c r="B29" s="2734">
        <v>0.15</v>
      </c>
      <c r="C29" s="2735">
        <v>0.3</v>
      </c>
      <c r="D29" s="2736">
        <v>0</v>
      </c>
      <c r="E29" s="2737">
        <f t="shared" si="0"/>
        <v>0</v>
      </c>
      <c r="F29" s="2738">
        <v>34</v>
      </c>
      <c r="G29" s="2739">
        <v>8.15</v>
      </c>
      <c r="H29" s="2739">
        <v>8.3000000000000007</v>
      </c>
      <c r="I29" s="2736">
        <v>0</v>
      </c>
      <c r="J29" s="2737">
        <f t="shared" si="1"/>
        <v>0</v>
      </c>
      <c r="K29" s="2738">
        <v>66</v>
      </c>
      <c r="L29" s="2739">
        <v>16.149999999999999</v>
      </c>
      <c r="M29" s="2739">
        <v>16.3</v>
      </c>
      <c r="N29" s="2736">
        <v>0</v>
      </c>
      <c r="O29" s="2737">
        <f t="shared" si="2"/>
        <v>0</v>
      </c>
      <c r="P29" s="2740"/>
      <c r="Q29" s="4798">
        <v>1</v>
      </c>
      <c r="R29" s="4793">
        <v>1.1499999999999999</v>
      </c>
      <c r="S29" s="24">
        <f>AVERAGE(D32:D35)</f>
        <v>0</v>
      </c>
    </row>
    <row r="30" spans="1:47" ht="12.75" customHeight="1" x14ac:dyDescent="0.2">
      <c r="A30" s="2741">
        <v>3</v>
      </c>
      <c r="B30" s="2742">
        <v>0.3</v>
      </c>
      <c r="C30" s="2743">
        <v>0.45</v>
      </c>
      <c r="D30" s="2744">
        <v>0</v>
      </c>
      <c r="E30" s="2745">
        <f t="shared" si="0"/>
        <v>0</v>
      </c>
      <c r="F30" s="2746">
        <v>35</v>
      </c>
      <c r="G30" s="2747">
        <v>8.3000000000000007</v>
      </c>
      <c r="H30" s="2747">
        <v>8.4499999999999993</v>
      </c>
      <c r="I30" s="2744">
        <v>0</v>
      </c>
      <c r="J30" s="2745">
        <f t="shared" si="1"/>
        <v>0</v>
      </c>
      <c r="K30" s="2746">
        <v>67</v>
      </c>
      <c r="L30" s="2747">
        <v>16.3</v>
      </c>
      <c r="M30" s="2747">
        <v>16.45</v>
      </c>
      <c r="N30" s="2744">
        <v>0</v>
      </c>
      <c r="O30" s="2745">
        <f t="shared" si="2"/>
        <v>0</v>
      </c>
      <c r="P30" s="2748"/>
      <c r="Q30" s="4690">
        <v>2</v>
      </c>
      <c r="R30" s="140">
        <v>2.15</v>
      </c>
      <c r="S30" s="24">
        <f>AVERAGE(D36:D39)</f>
        <v>0</v>
      </c>
      <c r="V30" s="2749"/>
    </row>
    <row r="31" spans="1:47" ht="12.75" customHeight="1" x14ac:dyDescent="0.2">
      <c r="A31" s="2750">
        <v>4</v>
      </c>
      <c r="B31" s="2750">
        <v>0.45</v>
      </c>
      <c r="C31" s="2751">
        <v>1</v>
      </c>
      <c r="D31" s="2752">
        <v>0</v>
      </c>
      <c r="E31" s="2753">
        <f t="shared" si="0"/>
        <v>0</v>
      </c>
      <c r="F31" s="2754">
        <v>36</v>
      </c>
      <c r="G31" s="2751">
        <v>8.4499999999999993</v>
      </c>
      <c r="H31" s="2751">
        <v>9</v>
      </c>
      <c r="I31" s="2752">
        <v>0</v>
      </c>
      <c r="J31" s="2753">
        <f t="shared" si="1"/>
        <v>0</v>
      </c>
      <c r="K31" s="2754">
        <v>68</v>
      </c>
      <c r="L31" s="2751">
        <v>16.45</v>
      </c>
      <c r="M31" s="2751">
        <v>17</v>
      </c>
      <c r="N31" s="2752">
        <v>0</v>
      </c>
      <c r="O31" s="2753">
        <f t="shared" si="2"/>
        <v>0</v>
      </c>
      <c r="P31" s="2755"/>
      <c r="Q31" s="4690">
        <v>3</v>
      </c>
      <c r="R31" s="155">
        <v>3.15</v>
      </c>
      <c r="S31" s="24">
        <f>AVERAGE(D40:D43)</f>
        <v>0</v>
      </c>
    </row>
    <row r="32" spans="1:47" ht="12.75" customHeight="1" x14ac:dyDescent="0.2">
      <c r="A32" s="2756">
        <v>5</v>
      </c>
      <c r="B32" s="2757">
        <v>1</v>
      </c>
      <c r="C32" s="2758">
        <v>1.1499999999999999</v>
      </c>
      <c r="D32" s="2759">
        <v>0</v>
      </c>
      <c r="E32" s="2760">
        <f t="shared" si="0"/>
        <v>0</v>
      </c>
      <c r="F32" s="2761">
        <v>37</v>
      </c>
      <c r="G32" s="2757">
        <v>9</v>
      </c>
      <c r="H32" s="2757">
        <v>9.15</v>
      </c>
      <c r="I32" s="2759">
        <v>0</v>
      </c>
      <c r="J32" s="2760">
        <f t="shared" si="1"/>
        <v>0</v>
      </c>
      <c r="K32" s="2761">
        <v>69</v>
      </c>
      <c r="L32" s="2757">
        <v>17</v>
      </c>
      <c r="M32" s="2757">
        <v>17.149999999999999</v>
      </c>
      <c r="N32" s="2759">
        <v>0</v>
      </c>
      <c r="O32" s="2760">
        <f t="shared" si="2"/>
        <v>0</v>
      </c>
      <c r="P32" s="2762"/>
      <c r="Q32" s="4690">
        <v>4</v>
      </c>
      <c r="R32" s="4787">
        <v>4.1500000000000004</v>
      </c>
      <c r="S32" s="24">
        <f>AVERAGE(D44:D47)</f>
        <v>0</v>
      </c>
      <c r="AQ32" s="2759"/>
    </row>
    <row r="33" spans="1:19" ht="12.75" customHeight="1" x14ac:dyDescent="0.2">
      <c r="A33" s="2763">
        <v>6</v>
      </c>
      <c r="B33" s="2764">
        <v>1.1499999999999999</v>
      </c>
      <c r="C33" s="2765">
        <v>1.3</v>
      </c>
      <c r="D33" s="2766">
        <v>0</v>
      </c>
      <c r="E33" s="2767">
        <f t="shared" si="0"/>
        <v>0</v>
      </c>
      <c r="F33" s="2768">
        <v>38</v>
      </c>
      <c r="G33" s="2765">
        <v>9.15</v>
      </c>
      <c r="H33" s="2765">
        <v>9.3000000000000007</v>
      </c>
      <c r="I33" s="2766">
        <v>0</v>
      </c>
      <c r="J33" s="2767">
        <f t="shared" si="1"/>
        <v>0</v>
      </c>
      <c r="K33" s="2768">
        <v>70</v>
      </c>
      <c r="L33" s="2765">
        <v>17.149999999999999</v>
      </c>
      <c r="M33" s="2765">
        <v>17.3</v>
      </c>
      <c r="N33" s="2766">
        <v>0</v>
      </c>
      <c r="O33" s="2767">
        <f t="shared" si="2"/>
        <v>0</v>
      </c>
      <c r="P33" s="2769"/>
      <c r="Q33" s="4798">
        <v>5</v>
      </c>
      <c r="R33" s="155">
        <v>5.15</v>
      </c>
      <c r="S33" s="24">
        <f>AVERAGE(D48:D51)</f>
        <v>0</v>
      </c>
    </row>
    <row r="34" spans="1:19" x14ac:dyDescent="0.2">
      <c r="A34" s="2770">
        <v>7</v>
      </c>
      <c r="B34" s="2771">
        <v>1.3</v>
      </c>
      <c r="C34" s="2772">
        <v>1.45</v>
      </c>
      <c r="D34" s="2773">
        <v>0</v>
      </c>
      <c r="E34" s="2774">
        <f t="shared" si="0"/>
        <v>0</v>
      </c>
      <c r="F34" s="2775">
        <v>39</v>
      </c>
      <c r="G34" s="2776">
        <v>9.3000000000000007</v>
      </c>
      <c r="H34" s="2776">
        <v>9.4499999999999993</v>
      </c>
      <c r="I34" s="2773">
        <v>0</v>
      </c>
      <c r="J34" s="2774">
        <f t="shared" si="1"/>
        <v>0</v>
      </c>
      <c r="K34" s="2775">
        <v>71</v>
      </c>
      <c r="L34" s="2776">
        <v>17.3</v>
      </c>
      <c r="M34" s="2776">
        <v>17.45</v>
      </c>
      <c r="N34" s="2773">
        <v>0</v>
      </c>
      <c r="O34" s="2774">
        <f t="shared" si="2"/>
        <v>0</v>
      </c>
      <c r="P34" s="2777"/>
      <c r="Q34" s="4794">
        <v>6</v>
      </c>
      <c r="R34" s="155">
        <v>6.15</v>
      </c>
      <c r="S34" s="24">
        <f>AVERAGE(D52:D55)</f>
        <v>0</v>
      </c>
    </row>
    <row r="35" spans="1:19" x14ac:dyDescent="0.2">
      <c r="A35" s="2778">
        <v>8</v>
      </c>
      <c r="B35" s="2778">
        <v>1.45</v>
      </c>
      <c r="C35" s="2779">
        <v>2</v>
      </c>
      <c r="D35" s="2780">
        <v>0</v>
      </c>
      <c r="E35" s="2781">
        <f t="shared" si="0"/>
        <v>0</v>
      </c>
      <c r="F35" s="2782">
        <v>40</v>
      </c>
      <c r="G35" s="2779">
        <v>9.4499999999999993</v>
      </c>
      <c r="H35" s="2779">
        <v>10</v>
      </c>
      <c r="I35" s="2780">
        <v>0</v>
      </c>
      <c r="J35" s="2781">
        <f t="shared" si="1"/>
        <v>0</v>
      </c>
      <c r="K35" s="2782">
        <v>72</v>
      </c>
      <c r="L35" s="2783">
        <v>17.45</v>
      </c>
      <c r="M35" s="2779">
        <v>18</v>
      </c>
      <c r="N35" s="2780">
        <v>0</v>
      </c>
      <c r="O35" s="2781">
        <f t="shared" si="2"/>
        <v>0</v>
      </c>
      <c r="P35" s="2784"/>
      <c r="Q35" s="4794">
        <v>7</v>
      </c>
      <c r="R35" s="155">
        <v>7.15</v>
      </c>
      <c r="S35" s="24">
        <f>AVERAGE(D56:D59)</f>
        <v>0</v>
      </c>
    </row>
    <row r="36" spans="1:19" x14ac:dyDescent="0.2">
      <c r="A36" s="2785">
        <v>9</v>
      </c>
      <c r="B36" s="2786">
        <v>2</v>
      </c>
      <c r="C36" s="2787">
        <v>2.15</v>
      </c>
      <c r="D36" s="2788">
        <v>0</v>
      </c>
      <c r="E36" s="2789">
        <f t="shared" si="0"/>
        <v>0</v>
      </c>
      <c r="F36" s="2790">
        <v>41</v>
      </c>
      <c r="G36" s="2791">
        <v>10</v>
      </c>
      <c r="H36" s="2792">
        <v>10.15</v>
      </c>
      <c r="I36" s="2788">
        <v>0</v>
      </c>
      <c r="J36" s="2789">
        <f t="shared" si="1"/>
        <v>0</v>
      </c>
      <c r="K36" s="2790">
        <v>73</v>
      </c>
      <c r="L36" s="2792">
        <v>18</v>
      </c>
      <c r="M36" s="2791">
        <v>18.149999999999999</v>
      </c>
      <c r="N36" s="2788">
        <v>0</v>
      </c>
      <c r="O36" s="2789">
        <f t="shared" si="2"/>
        <v>0</v>
      </c>
      <c r="P36" s="2793"/>
      <c r="Q36" s="4798">
        <v>8</v>
      </c>
      <c r="R36" s="4798">
        <v>8.15</v>
      </c>
      <c r="S36" s="24">
        <f>AVERAGE(I28:I31)</f>
        <v>0</v>
      </c>
    </row>
    <row r="37" spans="1:19" x14ac:dyDescent="0.2">
      <c r="A37" s="2794">
        <v>10</v>
      </c>
      <c r="B37" s="2794">
        <v>2.15</v>
      </c>
      <c r="C37" s="2795">
        <v>2.2999999999999998</v>
      </c>
      <c r="D37" s="2796">
        <v>0</v>
      </c>
      <c r="E37" s="2797">
        <f t="shared" si="0"/>
        <v>0</v>
      </c>
      <c r="F37" s="2798">
        <v>42</v>
      </c>
      <c r="G37" s="2795">
        <v>10.15</v>
      </c>
      <c r="H37" s="2799">
        <v>10.3</v>
      </c>
      <c r="I37" s="2796">
        <v>0</v>
      </c>
      <c r="J37" s="2797">
        <f t="shared" si="1"/>
        <v>0</v>
      </c>
      <c r="K37" s="2798">
        <v>74</v>
      </c>
      <c r="L37" s="2799">
        <v>18.149999999999999</v>
      </c>
      <c r="M37" s="2795">
        <v>18.3</v>
      </c>
      <c r="N37" s="2796">
        <v>0</v>
      </c>
      <c r="O37" s="2797">
        <f t="shared" si="2"/>
        <v>0</v>
      </c>
      <c r="P37" s="2800"/>
      <c r="Q37" s="4798">
        <v>9</v>
      </c>
      <c r="R37" s="4798">
        <v>9.15</v>
      </c>
      <c r="S37" s="24">
        <f>AVERAGE(I32:I35)</f>
        <v>0</v>
      </c>
    </row>
    <row r="38" spans="1:19" x14ac:dyDescent="0.2">
      <c r="A38" s="2801">
        <v>11</v>
      </c>
      <c r="B38" s="2802">
        <v>2.2999999999999998</v>
      </c>
      <c r="C38" s="2803">
        <v>2.4500000000000002</v>
      </c>
      <c r="D38" s="2804">
        <v>0</v>
      </c>
      <c r="E38" s="2805">
        <f t="shared" si="0"/>
        <v>0</v>
      </c>
      <c r="F38" s="2806">
        <v>43</v>
      </c>
      <c r="G38" s="2807">
        <v>10.3</v>
      </c>
      <c r="H38" s="2808">
        <v>10.45</v>
      </c>
      <c r="I38" s="2804">
        <v>0</v>
      </c>
      <c r="J38" s="2805">
        <f t="shared" si="1"/>
        <v>0</v>
      </c>
      <c r="K38" s="2806">
        <v>75</v>
      </c>
      <c r="L38" s="2808">
        <v>18.3</v>
      </c>
      <c r="M38" s="2807">
        <v>18.45</v>
      </c>
      <c r="N38" s="2804">
        <v>0</v>
      </c>
      <c r="O38" s="2805">
        <f t="shared" si="2"/>
        <v>0</v>
      </c>
      <c r="P38" s="2809"/>
      <c r="Q38" s="4798">
        <v>10</v>
      </c>
      <c r="R38" s="4794">
        <v>10.15</v>
      </c>
      <c r="S38" s="24">
        <f>AVERAGE(I36:I39)</f>
        <v>0</v>
      </c>
    </row>
    <row r="39" spans="1:19" x14ac:dyDescent="0.2">
      <c r="A39" s="2810">
        <v>12</v>
      </c>
      <c r="B39" s="2810">
        <v>2.4500000000000002</v>
      </c>
      <c r="C39" s="2811">
        <v>3</v>
      </c>
      <c r="D39" s="2812">
        <v>0</v>
      </c>
      <c r="E39" s="2813">
        <f t="shared" si="0"/>
        <v>0</v>
      </c>
      <c r="F39" s="2814">
        <v>44</v>
      </c>
      <c r="G39" s="2811">
        <v>10.45</v>
      </c>
      <c r="H39" s="2815">
        <v>11</v>
      </c>
      <c r="I39" s="2812">
        <v>0</v>
      </c>
      <c r="J39" s="2813">
        <f t="shared" si="1"/>
        <v>0</v>
      </c>
      <c r="K39" s="2814">
        <v>76</v>
      </c>
      <c r="L39" s="2815">
        <v>18.45</v>
      </c>
      <c r="M39" s="2811">
        <v>19</v>
      </c>
      <c r="N39" s="2812">
        <v>0</v>
      </c>
      <c r="O39" s="2813">
        <f t="shared" si="2"/>
        <v>0</v>
      </c>
      <c r="P39" s="2816"/>
      <c r="Q39" s="4798">
        <v>11</v>
      </c>
      <c r="R39" s="4794">
        <v>11.15</v>
      </c>
      <c r="S39" s="24">
        <f>AVERAGE(I40:I43)</f>
        <v>0</v>
      </c>
    </row>
    <row r="40" spans="1:19" x14ac:dyDescent="0.2">
      <c r="A40" s="2817">
        <v>13</v>
      </c>
      <c r="B40" s="2818">
        <v>3</v>
      </c>
      <c r="C40" s="2819">
        <v>3.15</v>
      </c>
      <c r="D40" s="2820">
        <v>0</v>
      </c>
      <c r="E40" s="2821">
        <f t="shared" si="0"/>
        <v>0</v>
      </c>
      <c r="F40" s="2822">
        <v>45</v>
      </c>
      <c r="G40" s="2823">
        <v>11</v>
      </c>
      <c r="H40" s="2824">
        <v>11.15</v>
      </c>
      <c r="I40" s="2820">
        <v>0</v>
      </c>
      <c r="J40" s="2821">
        <f t="shared" si="1"/>
        <v>0</v>
      </c>
      <c r="K40" s="2822">
        <v>77</v>
      </c>
      <c r="L40" s="2824">
        <v>19</v>
      </c>
      <c r="M40" s="2823">
        <v>19.149999999999999</v>
      </c>
      <c r="N40" s="2820">
        <v>0</v>
      </c>
      <c r="O40" s="2821">
        <f t="shared" si="2"/>
        <v>0</v>
      </c>
      <c r="P40" s="2825"/>
      <c r="Q40" s="4798">
        <v>12</v>
      </c>
      <c r="R40" s="4794">
        <v>12.15</v>
      </c>
      <c r="S40" s="24">
        <f>AVERAGE(I44:I47)</f>
        <v>0</v>
      </c>
    </row>
    <row r="41" spans="1:19" x14ac:dyDescent="0.2">
      <c r="A41" s="2826">
        <v>14</v>
      </c>
      <c r="B41" s="2826">
        <v>3.15</v>
      </c>
      <c r="C41" s="2827">
        <v>3.3</v>
      </c>
      <c r="D41" s="2828">
        <v>0</v>
      </c>
      <c r="E41" s="2829">
        <f t="shared" si="0"/>
        <v>0</v>
      </c>
      <c r="F41" s="2830">
        <v>46</v>
      </c>
      <c r="G41" s="2831">
        <v>11.15</v>
      </c>
      <c r="H41" s="2827">
        <v>11.3</v>
      </c>
      <c r="I41" s="2828">
        <v>0</v>
      </c>
      <c r="J41" s="2829">
        <f t="shared" si="1"/>
        <v>0</v>
      </c>
      <c r="K41" s="2830">
        <v>78</v>
      </c>
      <c r="L41" s="2827">
        <v>19.149999999999999</v>
      </c>
      <c r="M41" s="2831">
        <v>19.3</v>
      </c>
      <c r="N41" s="2828">
        <v>0</v>
      </c>
      <c r="O41" s="2829">
        <f t="shared" si="2"/>
        <v>0</v>
      </c>
      <c r="P41" s="2832"/>
      <c r="Q41" s="4798">
        <v>13</v>
      </c>
      <c r="R41" s="4794">
        <v>13.15</v>
      </c>
      <c r="S41" s="24">
        <f>AVERAGE(I48:I51)</f>
        <v>0</v>
      </c>
    </row>
    <row r="42" spans="1:19" x14ac:dyDescent="0.2">
      <c r="A42" s="2833">
        <v>15</v>
      </c>
      <c r="B42" s="2834">
        <v>3.3</v>
      </c>
      <c r="C42" s="2835">
        <v>3.45</v>
      </c>
      <c r="D42" s="2836">
        <v>0</v>
      </c>
      <c r="E42" s="2837">
        <f t="shared" si="0"/>
        <v>0</v>
      </c>
      <c r="F42" s="2838">
        <v>47</v>
      </c>
      <c r="G42" s="2839">
        <v>11.3</v>
      </c>
      <c r="H42" s="2840">
        <v>11.45</v>
      </c>
      <c r="I42" s="2836">
        <v>0</v>
      </c>
      <c r="J42" s="2837">
        <f t="shared" si="1"/>
        <v>0</v>
      </c>
      <c r="K42" s="2838">
        <v>79</v>
      </c>
      <c r="L42" s="2840">
        <v>19.3</v>
      </c>
      <c r="M42" s="2839">
        <v>19.45</v>
      </c>
      <c r="N42" s="2836">
        <v>0</v>
      </c>
      <c r="O42" s="2837">
        <f t="shared" si="2"/>
        <v>0</v>
      </c>
      <c r="P42" s="2841"/>
      <c r="Q42" s="4794">
        <v>14</v>
      </c>
      <c r="R42" s="4794">
        <v>14.15</v>
      </c>
      <c r="S42" s="24">
        <f>AVERAGE(I52:I55)</f>
        <v>0</v>
      </c>
    </row>
    <row r="43" spans="1:19" x14ac:dyDescent="0.2">
      <c r="A43" s="2842">
        <v>16</v>
      </c>
      <c r="B43" s="2842">
        <v>3.45</v>
      </c>
      <c r="C43" s="2843">
        <v>4</v>
      </c>
      <c r="D43" s="2844">
        <v>0</v>
      </c>
      <c r="E43" s="2845">
        <f t="shared" si="0"/>
        <v>0</v>
      </c>
      <c r="F43" s="2846">
        <v>48</v>
      </c>
      <c r="G43" s="2847">
        <v>11.45</v>
      </c>
      <c r="H43" s="2843">
        <v>12</v>
      </c>
      <c r="I43" s="2844">
        <v>0</v>
      </c>
      <c r="J43" s="2845">
        <f t="shared" si="1"/>
        <v>0</v>
      </c>
      <c r="K43" s="2846">
        <v>80</v>
      </c>
      <c r="L43" s="2843">
        <v>19.45</v>
      </c>
      <c r="M43" s="2843">
        <v>20</v>
      </c>
      <c r="N43" s="2844">
        <v>0</v>
      </c>
      <c r="O43" s="2845">
        <f t="shared" si="2"/>
        <v>0</v>
      </c>
      <c r="P43" s="2848"/>
      <c r="Q43" s="4794">
        <v>15</v>
      </c>
      <c r="R43" s="4794">
        <v>15.15</v>
      </c>
      <c r="S43" s="24">
        <f>AVERAGE(I56:I59)</f>
        <v>0</v>
      </c>
    </row>
    <row r="44" spans="1:19" x14ac:dyDescent="0.2">
      <c r="A44" s="2849">
        <v>17</v>
      </c>
      <c r="B44" s="2850">
        <v>4</v>
      </c>
      <c r="C44" s="2851">
        <v>4.1500000000000004</v>
      </c>
      <c r="D44" s="2852">
        <v>0</v>
      </c>
      <c r="E44" s="2853">
        <f t="shared" si="0"/>
        <v>0</v>
      </c>
      <c r="F44" s="2854">
        <v>49</v>
      </c>
      <c r="G44" s="2855">
        <v>12</v>
      </c>
      <c r="H44" s="2856">
        <v>12.15</v>
      </c>
      <c r="I44" s="2852">
        <v>0</v>
      </c>
      <c r="J44" s="2853">
        <f t="shared" si="1"/>
        <v>0</v>
      </c>
      <c r="K44" s="2854">
        <v>81</v>
      </c>
      <c r="L44" s="2856">
        <v>20</v>
      </c>
      <c r="M44" s="2855">
        <v>20.149999999999999</v>
      </c>
      <c r="N44" s="2852">
        <v>0</v>
      </c>
      <c r="O44" s="2853">
        <f t="shared" si="2"/>
        <v>0</v>
      </c>
      <c r="P44" s="2857"/>
      <c r="Q44" s="4798">
        <v>16</v>
      </c>
      <c r="R44" s="4798">
        <v>16.149999999999999</v>
      </c>
      <c r="S44" s="24">
        <f>AVERAGE(N28:N31)</f>
        <v>0</v>
      </c>
    </row>
    <row r="45" spans="1:19" x14ac:dyDescent="0.2">
      <c r="A45" s="2858">
        <v>18</v>
      </c>
      <c r="B45" s="2858">
        <v>4.1500000000000004</v>
      </c>
      <c r="C45" s="2859">
        <v>4.3</v>
      </c>
      <c r="D45" s="2860">
        <v>0</v>
      </c>
      <c r="E45" s="2861">
        <f t="shared" si="0"/>
        <v>0</v>
      </c>
      <c r="F45" s="2862">
        <v>50</v>
      </c>
      <c r="G45" s="2863">
        <v>12.15</v>
      </c>
      <c r="H45" s="2859">
        <v>12.3</v>
      </c>
      <c r="I45" s="2860">
        <v>0</v>
      </c>
      <c r="J45" s="2861">
        <f t="shared" si="1"/>
        <v>0</v>
      </c>
      <c r="K45" s="2862">
        <v>82</v>
      </c>
      <c r="L45" s="2859">
        <v>20.149999999999999</v>
      </c>
      <c r="M45" s="2863">
        <v>20.3</v>
      </c>
      <c r="N45" s="2860">
        <v>0</v>
      </c>
      <c r="O45" s="2861">
        <f t="shared" si="2"/>
        <v>0</v>
      </c>
      <c r="P45" s="2864"/>
      <c r="Q45" s="4798">
        <v>17</v>
      </c>
      <c r="R45" s="4798">
        <v>17.149999999999999</v>
      </c>
      <c r="S45" s="24">
        <f>AVERAGE(N32:N35)</f>
        <v>0</v>
      </c>
    </row>
    <row r="46" spans="1:19" x14ac:dyDescent="0.2">
      <c r="A46" s="2865">
        <v>19</v>
      </c>
      <c r="B46" s="2866">
        <v>4.3</v>
      </c>
      <c r="C46" s="2867">
        <v>4.45</v>
      </c>
      <c r="D46" s="2868">
        <v>0</v>
      </c>
      <c r="E46" s="2869">
        <f t="shared" si="0"/>
        <v>0</v>
      </c>
      <c r="F46" s="2870">
        <v>51</v>
      </c>
      <c r="G46" s="2871">
        <v>12.3</v>
      </c>
      <c r="H46" s="2872">
        <v>12.45</v>
      </c>
      <c r="I46" s="2868">
        <v>0</v>
      </c>
      <c r="J46" s="2869">
        <f t="shared" si="1"/>
        <v>0</v>
      </c>
      <c r="K46" s="2870">
        <v>83</v>
      </c>
      <c r="L46" s="2872">
        <v>20.3</v>
      </c>
      <c r="M46" s="2871">
        <v>20.45</v>
      </c>
      <c r="N46" s="2868">
        <v>0</v>
      </c>
      <c r="O46" s="2869">
        <f t="shared" si="2"/>
        <v>0</v>
      </c>
      <c r="P46" s="2873"/>
      <c r="Q46" s="4794">
        <v>18</v>
      </c>
      <c r="R46" s="4798">
        <v>18.149999999999999</v>
      </c>
      <c r="S46" s="24">
        <f>AVERAGE(N36:N39)</f>
        <v>0</v>
      </c>
    </row>
    <row r="47" spans="1:19" x14ac:dyDescent="0.2">
      <c r="A47" s="2874">
        <v>20</v>
      </c>
      <c r="B47" s="2874">
        <v>4.45</v>
      </c>
      <c r="C47" s="2875">
        <v>5</v>
      </c>
      <c r="D47" s="2876">
        <v>0</v>
      </c>
      <c r="E47" s="2877">
        <f t="shared" si="0"/>
        <v>0</v>
      </c>
      <c r="F47" s="2878">
        <v>52</v>
      </c>
      <c r="G47" s="2879">
        <v>12.45</v>
      </c>
      <c r="H47" s="2875">
        <v>13</v>
      </c>
      <c r="I47" s="2876">
        <v>0</v>
      </c>
      <c r="J47" s="2877">
        <f t="shared" si="1"/>
        <v>0</v>
      </c>
      <c r="K47" s="2878">
        <v>84</v>
      </c>
      <c r="L47" s="2875">
        <v>20.45</v>
      </c>
      <c r="M47" s="2879">
        <v>21</v>
      </c>
      <c r="N47" s="2876">
        <v>0</v>
      </c>
      <c r="O47" s="2877">
        <f t="shared" si="2"/>
        <v>0</v>
      </c>
      <c r="P47" s="2880"/>
      <c r="Q47" s="4794">
        <v>19</v>
      </c>
      <c r="R47" s="4798">
        <v>19.149999999999999</v>
      </c>
      <c r="S47" s="24">
        <f>AVERAGE(N40:N43)</f>
        <v>0</v>
      </c>
    </row>
    <row r="48" spans="1:19" x14ac:dyDescent="0.2">
      <c r="A48" s="2881">
        <v>21</v>
      </c>
      <c r="B48" s="2882">
        <v>5</v>
      </c>
      <c r="C48" s="2883">
        <v>5.15</v>
      </c>
      <c r="D48" s="2884">
        <v>0</v>
      </c>
      <c r="E48" s="2885">
        <f t="shared" si="0"/>
        <v>0</v>
      </c>
      <c r="F48" s="2886">
        <v>53</v>
      </c>
      <c r="G48" s="2882">
        <v>13</v>
      </c>
      <c r="H48" s="2887">
        <v>13.15</v>
      </c>
      <c r="I48" s="2884">
        <v>0</v>
      </c>
      <c r="J48" s="2885">
        <f t="shared" si="1"/>
        <v>0</v>
      </c>
      <c r="K48" s="2886">
        <v>85</v>
      </c>
      <c r="L48" s="2887">
        <v>21</v>
      </c>
      <c r="M48" s="2882">
        <v>21.15</v>
      </c>
      <c r="N48" s="2884">
        <v>0</v>
      </c>
      <c r="O48" s="2885">
        <f t="shared" si="2"/>
        <v>0</v>
      </c>
      <c r="P48" s="2888"/>
      <c r="Q48" s="4794">
        <v>20</v>
      </c>
      <c r="R48" s="4798">
        <v>20.149999999999999</v>
      </c>
      <c r="S48" s="24">
        <f>AVERAGE(N44:N47)</f>
        <v>0</v>
      </c>
    </row>
    <row r="49" spans="1:19" x14ac:dyDescent="0.2">
      <c r="A49" s="2889">
        <v>22</v>
      </c>
      <c r="B49" s="2890">
        <v>5.15</v>
      </c>
      <c r="C49" s="2891">
        <v>5.3</v>
      </c>
      <c r="D49" s="2892">
        <v>0</v>
      </c>
      <c r="E49" s="2893">
        <f t="shared" si="0"/>
        <v>0</v>
      </c>
      <c r="F49" s="2894">
        <v>54</v>
      </c>
      <c r="G49" s="2895">
        <v>13.15</v>
      </c>
      <c r="H49" s="2891">
        <v>13.3</v>
      </c>
      <c r="I49" s="2892">
        <v>0</v>
      </c>
      <c r="J49" s="2893">
        <f t="shared" si="1"/>
        <v>0</v>
      </c>
      <c r="K49" s="2894">
        <v>86</v>
      </c>
      <c r="L49" s="2891">
        <v>21.15</v>
      </c>
      <c r="M49" s="2895">
        <v>21.3</v>
      </c>
      <c r="N49" s="2892">
        <v>0</v>
      </c>
      <c r="O49" s="2893">
        <f t="shared" si="2"/>
        <v>0</v>
      </c>
      <c r="P49" s="2896"/>
      <c r="Q49" s="4794">
        <v>21</v>
      </c>
      <c r="R49" s="4798">
        <v>21.15</v>
      </c>
      <c r="S49" s="24">
        <f>AVERAGE(N48:N51)</f>
        <v>0</v>
      </c>
    </row>
    <row r="50" spans="1:19" x14ac:dyDescent="0.2">
      <c r="A50" s="2897">
        <v>23</v>
      </c>
      <c r="B50" s="2898">
        <v>5.3</v>
      </c>
      <c r="C50" s="2899">
        <v>5.45</v>
      </c>
      <c r="D50" s="2900">
        <v>0</v>
      </c>
      <c r="E50" s="2901">
        <f t="shared" si="0"/>
        <v>0</v>
      </c>
      <c r="F50" s="2902">
        <v>55</v>
      </c>
      <c r="G50" s="2898">
        <v>13.3</v>
      </c>
      <c r="H50" s="2903">
        <v>13.45</v>
      </c>
      <c r="I50" s="2900">
        <v>0</v>
      </c>
      <c r="J50" s="2901">
        <f t="shared" si="1"/>
        <v>0</v>
      </c>
      <c r="K50" s="2902">
        <v>87</v>
      </c>
      <c r="L50" s="2903">
        <v>21.3</v>
      </c>
      <c r="M50" s="2898">
        <v>21.45</v>
      </c>
      <c r="N50" s="2900">
        <v>0</v>
      </c>
      <c r="O50" s="2901">
        <f t="shared" si="2"/>
        <v>0</v>
      </c>
      <c r="P50" s="2904"/>
      <c r="Q50" s="4794">
        <v>22</v>
      </c>
      <c r="R50" s="4794">
        <v>22.15</v>
      </c>
      <c r="S50" s="24">
        <f>AVERAGE(N52:N55)</f>
        <v>0</v>
      </c>
    </row>
    <row r="51" spans="1:19" x14ac:dyDescent="0.2">
      <c r="A51" s="2905">
        <v>24</v>
      </c>
      <c r="B51" s="2906">
        <v>5.45</v>
      </c>
      <c r="C51" s="2907">
        <v>6</v>
      </c>
      <c r="D51" s="2908">
        <v>0</v>
      </c>
      <c r="E51" s="2909">
        <f t="shared" si="0"/>
        <v>0</v>
      </c>
      <c r="F51" s="2910">
        <v>56</v>
      </c>
      <c r="G51" s="2911">
        <v>13.45</v>
      </c>
      <c r="H51" s="2907">
        <v>14</v>
      </c>
      <c r="I51" s="2908">
        <v>0</v>
      </c>
      <c r="J51" s="2909">
        <f t="shared" si="1"/>
        <v>0</v>
      </c>
      <c r="K51" s="2910">
        <v>88</v>
      </c>
      <c r="L51" s="2907">
        <v>21.45</v>
      </c>
      <c r="M51" s="2911">
        <v>22</v>
      </c>
      <c r="N51" s="2908">
        <v>0</v>
      </c>
      <c r="O51" s="2909">
        <f t="shared" si="2"/>
        <v>0</v>
      </c>
      <c r="P51" s="2912"/>
      <c r="Q51" s="4794">
        <v>23</v>
      </c>
      <c r="R51" s="4794">
        <v>23.15</v>
      </c>
      <c r="S51" s="24">
        <f>AVERAGE(N56:N59)</f>
        <v>0</v>
      </c>
    </row>
    <row r="52" spans="1:19" x14ac:dyDescent="0.2">
      <c r="A52" s="2913">
        <v>25</v>
      </c>
      <c r="B52" s="2914">
        <v>6</v>
      </c>
      <c r="C52" s="2915">
        <v>6.15</v>
      </c>
      <c r="D52" s="2916">
        <v>0</v>
      </c>
      <c r="E52" s="2917">
        <f t="shared" si="0"/>
        <v>0</v>
      </c>
      <c r="F52" s="2918">
        <v>57</v>
      </c>
      <c r="G52" s="2914">
        <v>14</v>
      </c>
      <c r="H52" s="2919">
        <v>14.15</v>
      </c>
      <c r="I52" s="2916">
        <v>0</v>
      </c>
      <c r="J52" s="2917">
        <f t="shared" si="1"/>
        <v>0</v>
      </c>
      <c r="K52" s="2918">
        <v>89</v>
      </c>
      <c r="L52" s="2919">
        <v>22</v>
      </c>
      <c r="M52" s="2914">
        <v>22.15</v>
      </c>
      <c r="N52" s="2916">
        <v>0</v>
      </c>
      <c r="O52" s="2917">
        <f t="shared" si="2"/>
        <v>0</v>
      </c>
      <c r="P52" s="2920"/>
      <c r="Q52" t="s">
        <v>140</v>
      </c>
      <c r="S52" s="24">
        <f>AVERAGE(S28:S51)</f>
        <v>0</v>
      </c>
    </row>
    <row r="53" spans="1:19" x14ac:dyDescent="0.2">
      <c r="A53" s="2921">
        <v>26</v>
      </c>
      <c r="B53" s="2922">
        <v>6.15</v>
      </c>
      <c r="C53" s="2923">
        <v>6.3</v>
      </c>
      <c r="D53" s="2924">
        <v>0</v>
      </c>
      <c r="E53" s="2925">
        <f t="shared" si="0"/>
        <v>0</v>
      </c>
      <c r="F53" s="2926">
        <v>58</v>
      </c>
      <c r="G53" s="2927">
        <v>14.15</v>
      </c>
      <c r="H53" s="2923">
        <v>14.3</v>
      </c>
      <c r="I53" s="2924">
        <v>0</v>
      </c>
      <c r="J53" s="2925">
        <f t="shared" si="1"/>
        <v>0</v>
      </c>
      <c r="K53" s="2926">
        <v>90</v>
      </c>
      <c r="L53" s="2923">
        <v>22.15</v>
      </c>
      <c r="M53" s="2927">
        <v>22.3</v>
      </c>
      <c r="N53" s="2924">
        <v>0</v>
      </c>
      <c r="O53" s="2925">
        <f t="shared" si="2"/>
        <v>0</v>
      </c>
      <c r="P53" s="2928"/>
    </row>
    <row r="54" spans="1:19" x14ac:dyDescent="0.2">
      <c r="A54" s="2929">
        <v>27</v>
      </c>
      <c r="B54" s="2930">
        <v>6.3</v>
      </c>
      <c r="C54" s="2931">
        <v>6.45</v>
      </c>
      <c r="D54" s="2932">
        <v>0</v>
      </c>
      <c r="E54" s="2933">
        <f t="shared" si="0"/>
        <v>0</v>
      </c>
      <c r="F54" s="2934">
        <v>59</v>
      </c>
      <c r="G54" s="2930">
        <v>14.3</v>
      </c>
      <c r="H54" s="2935">
        <v>14.45</v>
      </c>
      <c r="I54" s="2932">
        <v>0</v>
      </c>
      <c r="J54" s="2933">
        <f t="shared" si="1"/>
        <v>0</v>
      </c>
      <c r="K54" s="2934">
        <v>91</v>
      </c>
      <c r="L54" s="2935">
        <v>22.3</v>
      </c>
      <c r="M54" s="2930">
        <v>22.45</v>
      </c>
      <c r="N54" s="2932">
        <v>0</v>
      </c>
      <c r="O54" s="2933">
        <f t="shared" si="2"/>
        <v>0</v>
      </c>
      <c r="P54" s="2936"/>
    </row>
    <row r="55" spans="1:19" x14ac:dyDescent="0.2">
      <c r="A55" s="2937">
        <v>28</v>
      </c>
      <c r="B55" s="2938">
        <v>6.45</v>
      </c>
      <c r="C55" s="2939">
        <v>7</v>
      </c>
      <c r="D55" s="2940">
        <v>0</v>
      </c>
      <c r="E55" s="2941">
        <f t="shared" si="0"/>
        <v>0</v>
      </c>
      <c r="F55" s="2942">
        <v>60</v>
      </c>
      <c r="G55" s="2943">
        <v>14.45</v>
      </c>
      <c r="H55" s="2943">
        <v>15</v>
      </c>
      <c r="I55" s="2940">
        <v>0</v>
      </c>
      <c r="J55" s="2941">
        <f t="shared" si="1"/>
        <v>0</v>
      </c>
      <c r="K55" s="2942">
        <v>92</v>
      </c>
      <c r="L55" s="2939">
        <v>22.45</v>
      </c>
      <c r="M55" s="2943">
        <v>23</v>
      </c>
      <c r="N55" s="2940">
        <v>0</v>
      </c>
      <c r="O55" s="2941">
        <f t="shared" si="2"/>
        <v>0</v>
      </c>
      <c r="P55" s="2944"/>
    </row>
    <row r="56" spans="1:19" x14ac:dyDescent="0.2">
      <c r="A56" s="2945">
        <v>29</v>
      </c>
      <c r="B56" s="2946">
        <v>7</v>
      </c>
      <c r="C56" s="2947">
        <v>7.15</v>
      </c>
      <c r="D56" s="2948">
        <v>0</v>
      </c>
      <c r="E56" s="2949">
        <f t="shared" si="0"/>
        <v>0</v>
      </c>
      <c r="F56" s="2950">
        <v>61</v>
      </c>
      <c r="G56" s="2946">
        <v>15</v>
      </c>
      <c r="H56" s="2946">
        <v>15.15</v>
      </c>
      <c r="I56" s="2948">
        <v>0</v>
      </c>
      <c r="J56" s="2949">
        <f t="shared" si="1"/>
        <v>0</v>
      </c>
      <c r="K56" s="2950">
        <v>93</v>
      </c>
      <c r="L56" s="2951">
        <v>23</v>
      </c>
      <c r="M56" s="2946">
        <v>23.15</v>
      </c>
      <c r="N56" s="2948">
        <v>0</v>
      </c>
      <c r="O56" s="2949">
        <f t="shared" si="2"/>
        <v>0</v>
      </c>
      <c r="P56" s="2952"/>
    </row>
    <row r="57" spans="1:19" x14ac:dyDescent="0.2">
      <c r="A57" s="2953">
        <v>30</v>
      </c>
      <c r="B57" s="2954">
        <v>7.15</v>
      </c>
      <c r="C57" s="2955">
        <v>7.3</v>
      </c>
      <c r="D57" s="2956">
        <v>0</v>
      </c>
      <c r="E57" s="2957">
        <f t="shared" si="0"/>
        <v>0</v>
      </c>
      <c r="F57" s="2958">
        <v>62</v>
      </c>
      <c r="G57" s="2959">
        <v>15.15</v>
      </c>
      <c r="H57" s="2959">
        <v>15.3</v>
      </c>
      <c r="I57" s="2956">
        <v>0</v>
      </c>
      <c r="J57" s="2957">
        <f t="shared" si="1"/>
        <v>0</v>
      </c>
      <c r="K57" s="2958">
        <v>94</v>
      </c>
      <c r="L57" s="2959">
        <v>23.15</v>
      </c>
      <c r="M57" s="2959">
        <v>23.3</v>
      </c>
      <c r="N57" s="2956">
        <v>0</v>
      </c>
      <c r="O57" s="2957">
        <f t="shared" si="2"/>
        <v>0</v>
      </c>
      <c r="P57" s="2960"/>
    </row>
    <row r="58" spans="1:19" x14ac:dyDescent="0.2">
      <c r="A58" s="2961">
        <v>31</v>
      </c>
      <c r="B58" s="2962">
        <v>7.3</v>
      </c>
      <c r="C58" s="2963">
        <v>7.45</v>
      </c>
      <c r="D58" s="2964">
        <v>0</v>
      </c>
      <c r="E58" s="2965">
        <f t="shared" si="0"/>
        <v>0</v>
      </c>
      <c r="F58" s="2966">
        <v>63</v>
      </c>
      <c r="G58" s="2962">
        <v>15.3</v>
      </c>
      <c r="H58" s="2962">
        <v>15.45</v>
      </c>
      <c r="I58" s="2964">
        <v>0</v>
      </c>
      <c r="J58" s="2965">
        <f t="shared" si="1"/>
        <v>0</v>
      </c>
      <c r="K58" s="2966">
        <v>95</v>
      </c>
      <c r="L58" s="2962">
        <v>23.3</v>
      </c>
      <c r="M58" s="2962">
        <v>23.45</v>
      </c>
      <c r="N58" s="2964">
        <v>0</v>
      </c>
      <c r="O58" s="2965">
        <f t="shared" si="2"/>
        <v>0</v>
      </c>
      <c r="P58" s="2967"/>
    </row>
    <row r="59" spans="1:19" x14ac:dyDescent="0.2">
      <c r="A59" s="2968">
        <v>32</v>
      </c>
      <c r="B59" s="2969">
        <v>7.45</v>
      </c>
      <c r="C59" s="2970">
        <v>8</v>
      </c>
      <c r="D59" s="2971">
        <v>0</v>
      </c>
      <c r="E59" s="2972">
        <f t="shared" si="0"/>
        <v>0</v>
      </c>
      <c r="F59" s="2973">
        <v>64</v>
      </c>
      <c r="G59" s="2974">
        <v>15.45</v>
      </c>
      <c r="H59" s="2974">
        <v>16</v>
      </c>
      <c r="I59" s="2971">
        <v>0</v>
      </c>
      <c r="J59" s="2972">
        <f t="shared" si="1"/>
        <v>0</v>
      </c>
      <c r="K59" s="2973">
        <v>96</v>
      </c>
      <c r="L59" s="2974">
        <v>23.45</v>
      </c>
      <c r="M59" s="2974">
        <v>24</v>
      </c>
      <c r="N59" s="2971">
        <v>0</v>
      </c>
      <c r="O59" s="2972">
        <f t="shared" si="2"/>
        <v>0</v>
      </c>
      <c r="P59" s="2975"/>
    </row>
    <row r="60" spans="1:19" x14ac:dyDescent="0.2">
      <c r="A60" s="2976" t="s">
        <v>27</v>
      </c>
      <c r="B60" s="2977"/>
      <c r="C60" s="2977"/>
      <c r="D60" s="2978">
        <f>SUM(D28:D59)</f>
        <v>0</v>
      </c>
      <c r="E60" s="2979">
        <f>SUM(E28:E59)</f>
        <v>0</v>
      </c>
      <c r="F60" s="2977"/>
      <c r="G60" s="2977"/>
      <c r="H60" s="2977"/>
      <c r="I60" s="2978">
        <f>SUM(I28:I59)</f>
        <v>0</v>
      </c>
      <c r="J60" s="2979">
        <f>SUM(J28:J59)</f>
        <v>0</v>
      </c>
      <c r="K60" s="2977"/>
      <c r="L60" s="2977"/>
      <c r="M60" s="2977"/>
      <c r="N60" s="2977">
        <f>SUM(N28:N59)</f>
        <v>0</v>
      </c>
      <c r="O60" s="2979">
        <f>SUM(O28:O59)</f>
        <v>0</v>
      </c>
      <c r="P60" s="2980"/>
    </row>
    <row r="64" spans="1:19" x14ac:dyDescent="0.2">
      <c r="A64" t="s">
        <v>55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2981"/>
      <c r="B66" s="2982"/>
      <c r="C66" s="2982"/>
      <c r="D66" s="2983"/>
      <c r="E66" s="2982"/>
      <c r="F66" s="2982"/>
      <c r="G66" s="2982"/>
      <c r="H66" s="2982"/>
      <c r="I66" s="2983"/>
      <c r="J66" s="2984"/>
      <c r="K66" s="2982"/>
      <c r="L66" s="2982"/>
      <c r="M66" s="2982"/>
      <c r="N66" s="2982"/>
      <c r="O66" s="2982"/>
      <c r="P66" s="2985"/>
    </row>
    <row r="67" spans="1:16" x14ac:dyDescent="0.2">
      <c r="A67" s="2986" t="s">
        <v>28</v>
      </c>
      <c r="B67" s="2987"/>
      <c r="C67" s="2987"/>
      <c r="D67" s="2988"/>
      <c r="E67" s="2989"/>
      <c r="F67" s="2987"/>
      <c r="G67" s="2987"/>
      <c r="H67" s="2989"/>
      <c r="I67" s="2988"/>
      <c r="J67" s="2990"/>
      <c r="K67" s="2987"/>
      <c r="L67" s="2987"/>
      <c r="M67" s="2987"/>
      <c r="N67" s="2987"/>
      <c r="O67" s="2987"/>
      <c r="P67" s="2991"/>
    </row>
    <row r="68" spans="1:16" x14ac:dyDescent="0.2">
      <c r="A68" s="2992"/>
      <c r="B68" s="2993"/>
      <c r="C68" s="2993"/>
      <c r="D68" s="2993"/>
      <c r="E68" s="2993"/>
      <c r="F68" s="2993"/>
      <c r="G68" s="2993"/>
      <c r="H68" s="2993"/>
      <c r="I68" s="2993"/>
      <c r="J68" s="2993"/>
      <c r="K68" s="2993"/>
      <c r="L68" s="2994"/>
      <c r="M68" s="2994"/>
      <c r="N68" s="2994"/>
      <c r="O68" s="2994"/>
      <c r="P68" s="2995"/>
    </row>
    <row r="69" spans="1:16" x14ac:dyDescent="0.2">
      <c r="A69" s="2996"/>
      <c r="B69" s="2997"/>
      <c r="C69" s="2997"/>
      <c r="D69" s="2998"/>
      <c r="E69" s="2999"/>
      <c r="F69" s="2997"/>
      <c r="G69" s="2997"/>
      <c r="H69" s="2999"/>
      <c r="I69" s="2998"/>
      <c r="J69" s="3000"/>
      <c r="K69" s="2997"/>
      <c r="L69" s="2997"/>
      <c r="M69" s="2997"/>
      <c r="N69" s="2997"/>
      <c r="O69" s="2997"/>
      <c r="P69" s="3001"/>
    </row>
    <row r="70" spans="1:16" x14ac:dyDescent="0.2">
      <c r="A70" s="3002"/>
      <c r="B70" s="3003"/>
      <c r="C70" s="3003"/>
      <c r="D70" s="3004"/>
      <c r="E70" s="3005"/>
      <c r="F70" s="3003"/>
      <c r="G70" s="3003"/>
      <c r="H70" s="3005"/>
      <c r="I70" s="3004"/>
      <c r="J70" s="3003"/>
      <c r="K70" s="3003"/>
      <c r="L70" s="3003"/>
      <c r="M70" s="3003"/>
      <c r="N70" s="3003"/>
      <c r="O70" s="3003"/>
      <c r="P70" s="3006"/>
    </row>
    <row r="71" spans="1:16" x14ac:dyDescent="0.2">
      <c r="A71" s="3007"/>
      <c r="B71" s="3008"/>
      <c r="C71" s="3008"/>
      <c r="D71" s="3009"/>
      <c r="E71" s="3010"/>
      <c r="F71" s="3008"/>
      <c r="G71" s="3008"/>
      <c r="H71" s="3010"/>
      <c r="I71" s="3009"/>
      <c r="J71" s="3008"/>
      <c r="K71" s="3008"/>
      <c r="L71" s="3008"/>
      <c r="M71" s="3008"/>
      <c r="N71" s="3008"/>
      <c r="O71" s="3008"/>
      <c r="P71" s="3011"/>
    </row>
    <row r="72" spans="1:16" x14ac:dyDescent="0.2">
      <c r="A72" s="3012"/>
      <c r="B72" s="3013"/>
      <c r="C72" s="3013"/>
      <c r="D72" s="3014"/>
      <c r="E72" s="3015"/>
      <c r="F72" s="3013"/>
      <c r="G72" s="3013"/>
      <c r="H72" s="3015"/>
      <c r="I72" s="3014"/>
      <c r="J72" s="3013"/>
      <c r="K72" s="3013"/>
      <c r="L72" s="3013"/>
      <c r="M72" s="3013" t="s">
        <v>29</v>
      </c>
      <c r="N72" s="3013"/>
      <c r="O72" s="3013"/>
      <c r="P72" s="3016"/>
    </row>
    <row r="73" spans="1:16" x14ac:dyDescent="0.2">
      <c r="A73" s="3017"/>
      <c r="B73" s="3018"/>
      <c r="C73" s="3018"/>
      <c r="D73" s="3019"/>
      <c r="E73" s="3020"/>
      <c r="F73" s="3018"/>
      <c r="G73" s="3018"/>
      <c r="H73" s="3020"/>
      <c r="I73" s="3019"/>
      <c r="J73" s="3018"/>
      <c r="K73" s="3018"/>
      <c r="L73" s="3018"/>
      <c r="M73" s="3018" t="s">
        <v>30</v>
      </c>
      <c r="N73" s="3018"/>
      <c r="O73" s="3018"/>
      <c r="P73" s="3021"/>
    </row>
    <row r="74" spans="1:16" ht="15.75" x14ac:dyDescent="0.25">
      <c r="E74" s="3022"/>
      <c r="H74" s="3022"/>
    </row>
    <row r="75" spans="1:16" ht="15.75" x14ac:dyDescent="0.25">
      <c r="C75" s="3023"/>
      <c r="E75" s="3024"/>
      <c r="H75" s="3024"/>
    </row>
    <row r="76" spans="1:16" ht="15.75" x14ac:dyDescent="0.25">
      <c r="E76" s="3025"/>
      <c r="H76" s="3025"/>
    </row>
    <row r="77" spans="1:16" ht="15.75" x14ac:dyDescent="0.25">
      <c r="E77" s="3026"/>
      <c r="H77" s="3026"/>
    </row>
    <row r="78" spans="1:16" ht="15.75" x14ac:dyDescent="0.25">
      <c r="E78" s="3027"/>
      <c r="H78" s="3027"/>
    </row>
    <row r="79" spans="1:16" ht="15.75" x14ac:dyDescent="0.25">
      <c r="E79" s="3028"/>
      <c r="H79" s="3028"/>
    </row>
    <row r="80" spans="1:16" ht="15.75" x14ac:dyDescent="0.25">
      <c r="E80" s="3029"/>
      <c r="H80" s="3029"/>
    </row>
    <row r="81" spans="5:13" ht="15.75" x14ac:dyDescent="0.25">
      <c r="E81" s="3030"/>
      <c r="H81" s="3030"/>
    </row>
    <row r="82" spans="5:13" ht="15.75" x14ac:dyDescent="0.25">
      <c r="E82" s="3031"/>
      <c r="H82" s="3031"/>
    </row>
    <row r="83" spans="5:13" ht="15.75" x14ac:dyDescent="0.25">
      <c r="E83" s="3032"/>
      <c r="H83" s="3032"/>
    </row>
    <row r="84" spans="5:13" ht="15.75" x14ac:dyDescent="0.25">
      <c r="E84" s="3033"/>
      <c r="H84" s="3033"/>
    </row>
    <row r="85" spans="5:13" ht="15.75" x14ac:dyDescent="0.25">
      <c r="E85" s="3034"/>
      <c r="H85" s="3034"/>
    </row>
    <row r="86" spans="5:13" ht="15.75" x14ac:dyDescent="0.25">
      <c r="E86" s="3035"/>
      <c r="H86" s="3035"/>
    </row>
    <row r="87" spans="5:13" ht="15.75" x14ac:dyDescent="0.25">
      <c r="E87" s="3036"/>
      <c r="H87" s="3036"/>
    </row>
    <row r="88" spans="5:13" ht="15.75" x14ac:dyDescent="0.25">
      <c r="E88" s="3037"/>
      <c r="H88" s="3037"/>
    </row>
    <row r="89" spans="5:13" ht="15.75" x14ac:dyDescent="0.25">
      <c r="E89" s="3038"/>
      <c r="H89" s="3038"/>
    </row>
    <row r="90" spans="5:13" ht="15.75" x14ac:dyDescent="0.25">
      <c r="E90" s="3039"/>
      <c r="H90" s="3039"/>
    </row>
    <row r="91" spans="5:13" ht="15.75" x14ac:dyDescent="0.25">
      <c r="E91" s="3040"/>
      <c r="H91" s="3040"/>
    </row>
    <row r="92" spans="5:13" ht="15.75" x14ac:dyDescent="0.25">
      <c r="E92" s="3041"/>
      <c r="H92" s="3041"/>
    </row>
    <row r="93" spans="5:13" ht="15.75" x14ac:dyDescent="0.25">
      <c r="E93" s="3042"/>
      <c r="H93" s="3042"/>
    </row>
    <row r="94" spans="5:13" ht="15.75" x14ac:dyDescent="0.25">
      <c r="E94" s="3043"/>
      <c r="H94" s="3043"/>
    </row>
    <row r="95" spans="5:13" ht="15.75" x14ac:dyDescent="0.25">
      <c r="E95" s="3044"/>
      <c r="H95" s="3044"/>
    </row>
    <row r="96" spans="5:13" ht="15.75" x14ac:dyDescent="0.25">
      <c r="E96" s="3045"/>
      <c r="H96" s="3045"/>
      <c r="M96" s="3046" t="s">
        <v>8</v>
      </c>
    </row>
    <row r="97" spans="5:14" ht="15.75" x14ac:dyDescent="0.25">
      <c r="E97" s="3047"/>
      <c r="H97" s="3047"/>
    </row>
    <row r="98" spans="5:14" ht="15.75" x14ac:dyDescent="0.25">
      <c r="E98" s="3048"/>
      <c r="H98" s="3048"/>
    </row>
    <row r="99" spans="5:14" ht="15.75" x14ac:dyDescent="0.25">
      <c r="E99" s="3049"/>
      <c r="H99" s="3049"/>
    </row>
    <row r="101" spans="5:14" x14ac:dyDescent="0.2">
      <c r="N101" s="3050"/>
    </row>
    <row r="126" spans="4:4" x14ac:dyDescent="0.2">
      <c r="D126" s="3051"/>
    </row>
  </sheetData>
  <mergeCells count="1">
    <mergeCell ref="Q27:R27"/>
  </mergeCells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3052"/>
      <c r="B1" s="3053"/>
      <c r="C1" s="3053"/>
      <c r="D1" s="3054"/>
      <c r="E1" s="3053"/>
      <c r="F1" s="3053"/>
      <c r="G1" s="3053"/>
      <c r="H1" s="3053"/>
      <c r="I1" s="3054"/>
      <c r="J1" s="3053"/>
      <c r="K1" s="3053"/>
      <c r="L1" s="3053"/>
      <c r="M1" s="3053"/>
      <c r="N1" s="3053"/>
      <c r="O1" s="3053"/>
      <c r="P1" s="3055"/>
    </row>
    <row r="2" spans="1:16" ht="12.75" customHeight="1" x14ac:dyDescent="0.2">
      <c r="A2" s="3056" t="s">
        <v>0</v>
      </c>
      <c r="B2" s="3057"/>
      <c r="C2" s="3057"/>
      <c r="D2" s="3057"/>
      <c r="E2" s="3057"/>
      <c r="F2" s="3057"/>
      <c r="G2" s="3057"/>
      <c r="H2" s="3057"/>
      <c r="I2" s="3057"/>
      <c r="J2" s="3057"/>
      <c r="K2" s="3057"/>
      <c r="L2" s="3057"/>
      <c r="M2" s="3057"/>
      <c r="N2" s="3057"/>
      <c r="O2" s="3057"/>
      <c r="P2" s="3058"/>
    </row>
    <row r="3" spans="1:16" ht="12.75" customHeight="1" x14ac:dyDescent="0.2">
      <c r="A3" s="3059"/>
      <c r="B3" s="3060"/>
      <c r="C3" s="3060"/>
      <c r="D3" s="3060"/>
      <c r="E3" s="3060"/>
      <c r="F3" s="3060"/>
      <c r="G3" s="3060"/>
      <c r="H3" s="3060"/>
      <c r="I3" s="3060"/>
      <c r="J3" s="3060"/>
      <c r="K3" s="3060"/>
      <c r="L3" s="3060"/>
      <c r="M3" s="3060"/>
      <c r="N3" s="3060"/>
      <c r="O3" s="3060"/>
      <c r="P3" s="3061"/>
    </row>
    <row r="4" spans="1:16" ht="12.75" customHeight="1" x14ac:dyDescent="0.2">
      <c r="A4" s="3062" t="s">
        <v>56</v>
      </c>
      <c r="B4" s="3063"/>
      <c r="C4" s="3063"/>
      <c r="D4" s="3063"/>
      <c r="E4" s="3063"/>
      <c r="F4" s="3063"/>
      <c r="G4" s="3063"/>
      <c r="H4" s="3063"/>
      <c r="I4" s="3063"/>
      <c r="J4" s="3064"/>
      <c r="K4" s="3065"/>
      <c r="L4" s="3065"/>
      <c r="M4" s="3065"/>
      <c r="N4" s="3065"/>
      <c r="O4" s="3065"/>
      <c r="P4" s="3066"/>
    </row>
    <row r="5" spans="1:16" ht="12.75" customHeight="1" x14ac:dyDescent="0.2">
      <c r="A5" s="3067"/>
      <c r="B5" s="3068"/>
      <c r="C5" s="3068"/>
      <c r="D5" s="3069"/>
      <c r="E5" s="3068"/>
      <c r="F5" s="3068"/>
      <c r="G5" s="3068"/>
      <c r="H5" s="3068"/>
      <c r="I5" s="3069"/>
      <c r="J5" s="3068"/>
      <c r="K5" s="3068"/>
      <c r="L5" s="3068"/>
      <c r="M5" s="3068"/>
      <c r="N5" s="3068"/>
      <c r="O5" s="3068"/>
      <c r="P5" s="3070"/>
    </row>
    <row r="6" spans="1:16" ht="12.75" customHeight="1" x14ac:dyDescent="0.2">
      <c r="A6" s="3071" t="s">
        <v>2</v>
      </c>
      <c r="B6" s="3072"/>
      <c r="C6" s="3072"/>
      <c r="D6" s="3073"/>
      <c r="E6" s="3072"/>
      <c r="F6" s="3072"/>
      <c r="G6" s="3072"/>
      <c r="H6" s="3072"/>
      <c r="I6" s="3073"/>
      <c r="J6" s="3072"/>
      <c r="K6" s="3072"/>
      <c r="L6" s="3072"/>
      <c r="M6" s="3072"/>
      <c r="N6" s="3072"/>
      <c r="O6" s="3072"/>
      <c r="P6" s="3074"/>
    </row>
    <row r="7" spans="1:16" ht="12.75" customHeight="1" x14ac:dyDescent="0.2">
      <c r="A7" s="3075" t="s">
        <v>3</v>
      </c>
      <c r="B7" s="3076"/>
      <c r="C7" s="3076"/>
      <c r="D7" s="3077"/>
      <c r="E7" s="3076"/>
      <c r="F7" s="3076"/>
      <c r="G7" s="3076"/>
      <c r="H7" s="3076"/>
      <c r="I7" s="3077"/>
      <c r="J7" s="3076"/>
      <c r="K7" s="3076"/>
      <c r="L7" s="3076"/>
      <c r="M7" s="3076"/>
      <c r="N7" s="3076"/>
      <c r="O7" s="3076"/>
      <c r="P7" s="3078"/>
    </row>
    <row r="8" spans="1:16" ht="12.75" customHeight="1" x14ac:dyDescent="0.2">
      <c r="A8" s="3079" t="s">
        <v>4</v>
      </c>
      <c r="B8" s="3080"/>
      <c r="C8" s="3080"/>
      <c r="D8" s="3081"/>
      <c r="E8" s="3080"/>
      <c r="F8" s="3080"/>
      <c r="G8" s="3080"/>
      <c r="H8" s="3080"/>
      <c r="I8" s="3081"/>
      <c r="J8" s="3080"/>
      <c r="K8" s="3080"/>
      <c r="L8" s="3080"/>
      <c r="M8" s="3080"/>
      <c r="N8" s="3080"/>
      <c r="O8" s="3080"/>
      <c r="P8" s="3082"/>
    </row>
    <row r="9" spans="1:16" ht="12.75" customHeight="1" x14ac:dyDescent="0.2">
      <c r="A9" s="3083" t="s">
        <v>5</v>
      </c>
      <c r="B9" s="3084"/>
      <c r="C9" s="3084"/>
      <c r="D9" s="3085"/>
      <c r="E9" s="3084"/>
      <c r="F9" s="3084"/>
      <c r="G9" s="3084"/>
      <c r="H9" s="3084"/>
      <c r="I9" s="3085"/>
      <c r="J9" s="3084"/>
      <c r="K9" s="3084"/>
      <c r="L9" s="3084"/>
      <c r="M9" s="3084"/>
      <c r="N9" s="3084"/>
      <c r="O9" s="3084"/>
      <c r="P9" s="3086"/>
    </row>
    <row r="10" spans="1:16" ht="12.75" customHeight="1" x14ac:dyDescent="0.2">
      <c r="A10" s="3087" t="s">
        <v>6</v>
      </c>
      <c r="B10" s="3088"/>
      <c r="C10" s="3088"/>
      <c r="D10" s="3089"/>
      <c r="E10" s="3088"/>
      <c r="F10" s="3088"/>
      <c r="G10" s="3088"/>
      <c r="H10" s="3088"/>
      <c r="I10" s="3089"/>
      <c r="J10" s="3088"/>
      <c r="K10" s="3088"/>
      <c r="L10" s="3088"/>
      <c r="M10" s="3088"/>
      <c r="N10" s="3088"/>
      <c r="O10" s="3088"/>
      <c r="P10" s="3090"/>
    </row>
    <row r="11" spans="1:16" ht="12.75" customHeight="1" x14ac:dyDescent="0.2">
      <c r="A11" s="3091"/>
      <c r="B11" s="3092"/>
      <c r="C11" s="3092"/>
      <c r="D11" s="3093"/>
      <c r="E11" s="3092"/>
      <c r="F11" s="3092"/>
      <c r="G11" s="3094"/>
      <c r="H11" s="3092"/>
      <c r="I11" s="3093"/>
      <c r="J11" s="3092"/>
      <c r="K11" s="3092"/>
      <c r="L11" s="3092"/>
      <c r="M11" s="3092"/>
      <c r="N11" s="3092"/>
      <c r="O11" s="3092"/>
      <c r="P11" s="3095"/>
    </row>
    <row r="12" spans="1:16" ht="12.75" customHeight="1" x14ac:dyDescent="0.2">
      <c r="A12" s="3096" t="s">
        <v>57</v>
      </c>
      <c r="B12" s="3097"/>
      <c r="C12" s="3097"/>
      <c r="D12" s="3098"/>
      <c r="E12" s="3097" t="s">
        <v>8</v>
      </c>
      <c r="F12" s="3097"/>
      <c r="G12" s="3097"/>
      <c r="H12" s="3097"/>
      <c r="I12" s="3098"/>
      <c r="J12" s="3097"/>
      <c r="K12" s="3097"/>
      <c r="L12" s="3097"/>
      <c r="M12" s="3097"/>
      <c r="N12" s="3099" t="s">
        <v>58</v>
      </c>
      <c r="O12" s="3097"/>
      <c r="P12" s="3100"/>
    </row>
    <row r="13" spans="1:16" ht="12.75" customHeight="1" x14ac:dyDescent="0.2">
      <c r="A13" s="3101"/>
      <c r="B13" s="3102"/>
      <c r="C13" s="3102"/>
      <c r="D13" s="3103"/>
      <c r="E13" s="3102"/>
      <c r="F13" s="3102"/>
      <c r="G13" s="3102"/>
      <c r="H13" s="3102"/>
      <c r="I13" s="3103"/>
      <c r="J13" s="3102"/>
      <c r="K13" s="3102"/>
      <c r="L13" s="3102"/>
      <c r="M13" s="3102"/>
      <c r="N13" s="3102"/>
      <c r="O13" s="3102"/>
      <c r="P13" s="3104"/>
    </row>
    <row r="14" spans="1:16" ht="12.75" customHeight="1" x14ac:dyDescent="0.2">
      <c r="A14" s="3105" t="s">
        <v>10</v>
      </c>
      <c r="B14" s="3106"/>
      <c r="C14" s="3106"/>
      <c r="D14" s="3107"/>
      <c r="E14" s="3106"/>
      <c r="F14" s="3106"/>
      <c r="G14" s="3106"/>
      <c r="H14" s="3106"/>
      <c r="I14" s="3107"/>
      <c r="J14" s="3106"/>
      <c r="K14" s="3106"/>
      <c r="L14" s="3106"/>
      <c r="M14" s="3106"/>
      <c r="N14" s="3108"/>
      <c r="O14" s="3109"/>
      <c r="P14" s="3110"/>
    </row>
    <row r="15" spans="1:16" ht="12.75" customHeight="1" x14ac:dyDescent="0.2">
      <c r="A15" s="3111"/>
      <c r="B15" s="3112"/>
      <c r="C15" s="3112"/>
      <c r="D15" s="3113"/>
      <c r="E15" s="3112"/>
      <c r="F15" s="3112"/>
      <c r="G15" s="3112"/>
      <c r="H15" s="3112"/>
      <c r="I15" s="3113"/>
      <c r="J15" s="3112"/>
      <c r="K15" s="3112"/>
      <c r="L15" s="3112"/>
      <c r="M15" s="3112"/>
      <c r="N15" s="3114" t="s">
        <v>11</v>
      </c>
      <c r="O15" s="3115" t="s">
        <v>12</v>
      </c>
      <c r="P15" s="3116"/>
    </row>
    <row r="16" spans="1:16" ht="12.75" customHeight="1" x14ac:dyDescent="0.2">
      <c r="A16" s="3117" t="s">
        <v>13</v>
      </c>
      <c r="B16" s="3118"/>
      <c r="C16" s="3118"/>
      <c r="D16" s="3119"/>
      <c r="E16" s="3118"/>
      <c r="F16" s="3118"/>
      <c r="G16" s="3118"/>
      <c r="H16" s="3118"/>
      <c r="I16" s="3119"/>
      <c r="J16" s="3118"/>
      <c r="K16" s="3118"/>
      <c r="L16" s="3118"/>
      <c r="M16" s="3118"/>
      <c r="N16" s="3120"/>
      <c r="O16" s="3121"/>
      <c r="P16" s="3121"/>
    </row>
    <row r="17" spans="1:47" ht="12.75" customHeight="1" x14ac:dyDescent="0.2">
      <c r="A17" s="3122" t="s">
        <v>14</v>
      </c>
      <c r="B17" s="3123"/>
      <c r="C17" s="3123"/>
      <c r="D17" s="3124"/>
      <c r="E17" s="3123"/>
      <c r="F17" s="3123"/>
      <c r="G17" s="3123"/>
      <c r="H17" s="3123"/>
      <c r="I17" s="3124"/>
      <c r="J17" s="3123"/>
      <c r="K17" s="3123"/>
      <c r="L17" s="3123"/>
      <c r="M17" s="3123"/>
      <c r="N17" s="3125" t="s">
        <v>15</v>
      </c>
      <c r="O17" s="3126" t="s">
        <v>16</v>
      </c>
      <c r="P17" s="3127"/>
    </row>
    <row r="18" spans="1:47" ht="12.75" customHeight="1" x14ac:dyDescent="0.2">
      <c r="A18" s="3128"/>
      <c r="B18" s="3129"/>
      <c r="C18" s="3129"/>
      <c r="D18" s="3130"/>
      <c r="E18" s="3129"/>
      <c r="F18" s="3129"/>
      <c r="G18" s="3129"/>
      <c r="H18" s="3129"/>
      <c r="I18" s="3130"/>
      <c r="J18" s="3129"/>
      <c r="K18" s="3129"/>
      <c r="L18" s="3129"/>
      <c r="M18" s="3129"/>
      <c r="N18" s="3131"/>
      <c r="O18" s="3132"/>
      <c r="P18" s="3133" t="s">
        <v>8</v>
      </c>
    </row>
    <row r="19" spans="1:47" ht="12.75" customHeight="1" x14ac:dyDescent="0.2">
      <c r="A19" s="3134"/>
      <c r="B19" s="3135"/>
      <c r="C19" s="3135"/>
      <c r="D19" s="3136"/>
      <c r="E19" s="3135"/>
      <c r="F19" s="3135"/>
      <c r="G19" s="3135"/>
      <c r="H19" s="3135"/>
      <c r="I19" s="3136"/>
      <c r="J19" s="3135"/>
      <c r="K19" s="3137"/>
      <c r="L19" s="3135" t="s">
        <v>17</v>
      </c>
      <c r="M19" s="3135"/>
      <c r="N19" s="3138"/>
      <c r="O19" s="3139"/>
      <c r="P19" s="3140"/>
      <c r="AU19" s="3141"/>
    </row>
    <row r="20" spans="1:47" ht="12.75" customHeight="1" x14ac:dyDescent="0.2">
      <c r="A20" s="3142"/>
      <c r="B20" s="3143"/>
      <c r="C20" s="3143"/>
      <c r="D20" s="3144"/>
      <c r="E20" s="3143"/>
      <c r="F20" s="3143"/>
      <c r="G20" s="3143"/>
      <c r="H20" s="3143"/>
      <c r="I20" s="3144"/>
      <c r="J20" s="3143"/>
      <c r="K20" s="3143"/>
      <c r="L20" s="3143"/>
      <c r="M20" s="3143"/>
      <c r="N20" s="3145"/>
      <c r="O20" s="3146"/>
      <c r="P20" s="3147"/>
    </row>
    <row r="21" spans="1:47" ht="12.75" customHeight="1" x14ac:dyDescent="0.2">
      <c r="A21" s="3148"/>
      <c r="B21" s="3149"/>
      <c r="C21" s="3150"/>
      <c r="D21" s="3150"/>
      <c r="E21" s="3149"/>
      <c r="F21" s="3149"/>
      <c r="G21" s="3149"/>
      <c r="H21" s="3149" t="s">
        <v>8</v>
      </c>
      <c r="I21" s="3151"/>
      <c r="J21" s="3149"/>
      <c r="K21" s="3149"/>
      <c r="L21" s="3149"/>
      <c r="M21" s="3149"/>
      <c r="N21" s="3152"/>
      <c r="O21" s="3153"/>
      <c r="P21" s="3154"/>
    </row>
    <row r="22" spans="1:47" ht="12.75" customHeight="1" x14ac:dyDescent="0.2">
      <c r="A22" s="3155"/>
      <c r="B22" s="3156"/>
      <c r="C22" s="3156"/>
      <c r="D22" s="3157"/>
      <c r="E22" s="3156"/>
      <c r="F22" s="3156"/>
      <c r="G22" s="3156"/>
      <c r="H22" s="3156"/>
      <c r="I22" s="3157"/>
      <c r="J22" s="3156"/>
      <c r="K22" s="3156"/>
      <c r="L22" s="3156"/>
      <c r="M22" s="3156"/>
      <c r="N22" s="3156"/>
      <c r="O22" s="3156"/>
      <c r="P22" s="3158"/>
    </row>
    <row r="23" spans="1:47" ht="12.75" customHeight="1" x14ac:dyDescent="0.2">
      <c r="A23" s="3159" t="s">
        <v>18</v>
      </c>
      <c r="B23" s="3160"/>
      <c r="C23" s="3160"/>
      <c r="D23" s="3161"/>
      <c r="E23" s="3162" t="s">
        <v>19</v>
      </c>
      <c r="F23" s="3162"/>
      <c r="G23" s="3162"/>
      <c r="H23" s="3162"/>
      <c r="I23" s="3162"/>
      <c r="J23" s="3162"/>
      <c r="K23" s="3162"/>
      <c r="L23" s="3162"/>
      <c r="M23" s="3160"/>
      <c r="N23" s="3160"/>
      <c r="O23" s="3160"/>
      <c r="P23" s="3163"/>
    </row>
    <row r="24" spans="1:47" ht="15.75" x14ac:dyDescent="0.25">
      <c r="A24" s="3164"/>
      <c r="B24" s="3165"/>
      <c r="C24" s="3165"/>
      <c r="D24" s="3166"/>
      <c r="E24" s="3167" t="s">
        <v>20</v>
      </c>
      <c r="F24" s="3167"/>
      <c r="G24" s="3167"/>
      <c r="H24" s="3167"/>
      <c r="I24" s="3167"/>
      <c r="J24" s="3167"/>
      <c r="K24" s="3167"/>
      <c r="L24" s="3167"/>
      <c r="M24" s="3165"/>
      <c r="N24" s="3165"/>
      <c r="O24" s="3165"/>
      <c r="P24" s="3168"/>
    </row>
    <row r="25" spans="1:47" ht="12.75" customHeight="1" x14ac:dyDescent="0.2">
      <c r="A25" s="3169"/>
      <c r="B25" s="3170" t="s">
        <v>21</v>
      </c>
      <c r="C25" s="3171"/>
      <c r="D25" s="3171"/>
      <c r="E25" s="3171"/>
      <c r="F25" s="3171"/>
      <c r="G25" s="3171"/>
      <c r="H25" s="3171"/>
      <c r="I25" s="3171"/>
      <c r="J25" s="3171"/>
      <c r="K25" s="3171"/>
      <c r="L25" s="3171"/>
      <c r="M25" s="3171"/>
      <c r="N25" s="3171"/>
      <c r="O25" s="3172"/>
      <c r="P25" s="3173"/>
    </row>
    <row r="26" spans="1:47" ht="12.75" customHeight="1" x14ac:dyDescent="0.2">
      <c r="A26" s="3174" t="s">
        <v>22</v>
      </c>
      <c r="B26" s="3175" t="s">
        <v>23</v>
      </c>
      <c r="C26" s="3175"/>
      <c r="D26" s="3174" t="s">
        <v>24</v>
      </c>
      <c r="E26" s="3174" t="s">
        <v>25</v>
      </c>
      <c r="F26" s="3174" t="s">
        <v>22</v>
      </c>
      <c r="G26" s="3175" t="s">
        <v>23</v>
      </c>
      <c r="H26" s="3175"/>
      <c r="I26" s="3174" t="s">
        <v>24</v>
      </c>
      <c r="J26" s="3174" t="s">
        <v>25</v>
      </c>
      <c r="K26" s="3174" t="s">
        <v>22</v>
      </c>
      <c r="L26" s="3175" t="s">
        <v>23</v>
      </c>
      <c r="M26" s="3175"/>
      <c r="N26" s="3176" t="s">
        <v>24</v>
      </c>
      <c r="O26" s="3174" t="s">
        <v>25</v>
      </c>
      <c r="P26" s="3177"/>
    </row>
    <row r="27" spans="1:47" ht="12.75" customHeight="1" x14ac:dyDescent="0.2">
      <c r="A27" s="3178"/>
      <c r="B27" s="3179" t="s">
        <v>26</v>
      </c>
      <c r="C27" s="3179" t="s">
        <v>2</v>
      </c>
      <c r="D27" s="3178"/>
      <c r="E27" s="3178"/>
      <c r="F27" s="3178"/>
      <c r="G27" s="3179" t="s">
        <v>26</v>
      </c>
      <c r="H27" s="3179" t="s">
        <v>2</v>
      </c>
      <c r="I27" s="3178"/>
      <c r="J27" s="3178"/>
      <c r="K27" s="3178"/>
      <c r="L27" s="3179" t="s">
        <v>26</v>
      </c>
      <c r="M27" s="3179" t="s">
        <v>2</v>
      </c>
      <c r="N27" s="3180"/>
      <c r="O27" s="3178"/>
      <c r="P27" s="3181"/>
      <c r="Q27" s="32" t="s">
        <v>138</v>
      </c>
      <c r="R27" s="31"/>
      <c r="S27" t="s">
        <v>139</v>
      </c>
    </row>
    <row r="28" spans="1:47" ht="12.75" customHeight="1" x14ac:dyDescent="0.2">
      <c r="A28" s="3182">
        <v>1</v>
      </c>
      <c r="B28" s="3183">
        <v>0</v>
      </c>
      <c r="C28" s="3184">
        <v>0.15</v>
      </c>
      <c r="D28" s="3185">
        <v>0</v>
      </c>
      <c r="E28" s="3186">
        <f t="shared" ref="E28:E59" si="0">D28*(100-2.18)/100</f>
        <v>0</v>
      </c>
      <c r="F28" s="3187">
        <v>33</v>
      </c>
      <c r="G28" s="3188">
        <v>8</v>
      </c>
      <c r="H28" s="3188">
        <v>8.15</v>
      </c>
      <c r="I28" s="3185">
        <v>0</v>
      </c>
      <c r="J28" s="3186">
        <f t="shared" ref="J28:J59" si="1">I28*(100-2.18)/100</f>
        <v>0</v>
      </c>
      <c r="K28" s="3187">
        <v>65</v>
      </c>
      <c r="L28" s="3188">
        <v>16</v>
      </c>
      <c r="M28" s="3188">
        <v>16.149999999999999</v>
      </c>
      <c r="N28" s="3185">
        <v>0</v>
      </c>
      <c r="O28" s="3186">
        <f t="shared" ref="O28:O59" si="2">N28*(100-2.18)/100</f>
        <v>0</v>
      </c>
      <c r="P28" s="3189"/>
      <c r="Q28" s="4551">
        <v>0</v>
      </c>
      <c r="R28" s="4793">
        <v>0.15</v>
      </c>
      <c r="S28" s="24">
        <f>AVERAGE(D28:D31)</f>
        <v>0</v>
      </c>
    </row>
    <row r="29" spans="1:47" ht="12.75" customHeight="1" x14ac:dyDescent="0.2">
      <c r="A29" s="3190">
        <v>2</v>
      </c>
      <c r="B29" s="3190">
        <v>0.15</v>
      </c>
      <c r="C29" s="3191">
        <v>0.3</v>
      </c>
      <c r="D29" s="3192">
        <v>0</v>
      </c>
      <c r="E29" s="3193">
        <f t="shared" si="0"/>
        <v>0</v>
      </c>
      <c r="F29" s="3194">
        <v>34</v>
      </c>
      <c r="G29" s="3195">
        <v>8.15</v>
      </c>
      <c r="H29" s="3195">
        <v>8.3000000000000007</v>
      </c>
      <c r="I29" s="3192">
        <v>0</v>
      </c>
      <c r="J29" s="3193">
        <f t="shared" si="1"/>
        <v>0</v>
      </c>
      <c r="K29" s="3194">
        <v>66</v>
      </c>
      <c r="L29" s="3195">
        <v>16.149999999999999</v>
      </c>
      <c r="M29" s="3195">
        <v>16.3</v>
      </c>
      <c r="N29" s="3192">
        <v>0</v>
      </c>
      <c r="O29" s="3193">
        <f t="shared" si="2"/>
        <v>0</v>
      </c>
      <c r="P29" s="3196"/>
      <c r="Q29" s="4798">
        <v>1</v>
      </c>
      <c r="R29" s="4793">
        <v>1.1499999999999999</v>
      </c>
      <c r="S29" s="24">
        <f>AVERAGE(D32:D35)</f>
        <v>0</v>
      </c>
    </row>
    <row r="30" spans="1:47" ht="12.75" customHeight="1" x14ac:dyDescent="0.2">
      <c r="A30" s="3197">
        <v>3</v>
      </c>
      <c r="B30" s="3198">
        <v>0.3</v>
      </c>
      <c r="C30" s="3199">
        <v>0.45</v>
      </c>
      <c r="D30" s="3200">
        <v>0</v>
      </c>
      <c r="E30" s="3201">
        <f t="shared" si="0"/>
        <v>0</v>
      </c>
      <c r="F30" s="3202">
        <v>35</v>
      </c>
      <c r="G30" s="3203">
        <v>8.3000000000000007</v>
      </c>
      <c r="H30" s="3203">
        <v>8.4499999999999993</v>
      </c>
      <c r="I30" s="3200">
        <v>0</v>
      </c>
      <c r="J30" s="3201">
        <f t="shared" si="1"/>
        <v>0</v>
      </c>
      <c r="K30" s="3202">
        <v>67</v>
      </c>
      <c r="L30" s="3203">
        <v>16.3</v>
      </c>
      <c r="M30" s="3203">
        <v>16.45</v>
      </c>
      <c r="N30" s="3200">
        <v>0</v>
      </c>
      <c r="O30" s="3201">
        <f t="shared" si="2"/>
        <v>0</v>
      </c>
      <c r="P30" s="3204"/>
      <c r="Q30" s="4690">
        <v>2</v>
      </c>
      <c r="R30" s="4793">
        <v>2.15</v>
      </c>
      <c r="S30" s="24">
        <f>AVERAGE(D36:D39)</f>
        <v>0</v>
      </c>
      <c r="V30" s="3205"/>
    </row>
    <row r="31" spans="1:47" ht="12.75" customHeight="1" x14ac:dyDescent="0.2">
      <c r="A31" s="3206">
        <v>4</v>
      </c>
      <c r="B31" s="3206">
        <v>0.45</v>
      </c>
      <c r="C31" s="3207">
        <v>1</v>
      </c>
      <c r="D31" s="3208">
        <v>0</v>
      </c>
      <c r="E31" s="3209">
        <f t="shared" si="0"/>
        <v>0</v>
      </c>
      <c r="F31" s="3210">
        <v>36</v>
      </c>
      <c r="G31" s="3207">
        <v>8.4499999999999993</v>
      </c>
      <c r="H31" s="3207">
        <v>9</v>
      </c>
      <c r="I31" s="3208">
        <v>0</v>
      </c>
      <c r="J31" s="3209">
        <f t="shared" si="1"/>
        <v>0</v>
      </c>
      <c r="K31" s="3210">
        <v>68</v>
      </c>
      <c r="L31" s="3207">
        <v>16.45</v>
      </c>
      <c r="M31" s="3207">
        <v>17</v>
      </c>
      <c r="N31" s="3208">
        <v>0</v>
      </c>
      <c r="O31" s="3209">
        <f t="shared" si="2"/>
        <v>0</v>
      </c>
      <c r="P31" s="3211"/>
      <c r="Q31" s="4690">
        <v>3</v>
      </c>
      <c r="R31" s="4787">
        <v>3.15</v>
      </c>
      <c r="S31" s="24">
        <f>AVERAGE(D40:D43)</f>
        <v>0</v>
      </c>
    </row>
    <row r="32" spans="1:47" ht="12.75" customHeight="1" x14ac:dyDescent="0.2">
      <c r="A32" s="3212">
        <v>5</v>
      </c>
      <c r="B32" s="3213">
        <v>1</v>
      </c>
      <c r="C32" s="3214">
        <v>1.1499999999999999</v>
      </c>
      <c r="D32" s="3215">
        <v>0</v>
      </c>
      <c r="E32" s="3216">
        <f t="shared" si="0"/>
        <v>0</v>
      </c>
      <c r="F32" s="3217">
        <v>37</v>
      </c>
      <c r="G32" s="3213">
        <v>9</v>
      </c>
      <c r="H32" s="3213">
        <v>9.15</v>
      </c>
      <c r="I32" s="3215">
        <v>0</v>
      </c>
      <c r="J32" s="3216">
        <f t="shared" si="1"/>
        <v>0</v>
      </c>
      <c r="K32" s="3217">
        <v>69</v>
      </c>
      <c r="L32" s="3213">
        <v>17</v>
      </c>
      <c r="M32" s="3213">
        <v>17.149999999999999</v>
      </c>
      <c r="N32" s="3215">
        <v>0</v>
      </c>
      <c r="O32" s="3216">
        <f t="shared" si="2"/>
        <v>0</v>
      </c>
      <c r="P32" s="3218"/>
      <c r="Q32" s="4690">
        <v>4</v>
      </c>
      <c r="R32" s="4787">
        <v>4.1500000000000004</v>
      </c>
      <c r="S32" s="24">
        <f>AVERAGE(D44:D47)</f>
        <v>0</v>
      </c>
      <c r="AQ32" s="3215"/>
    </row>
    <row r="33" spans="1:19" ht="12.75" customHeight="1" x14ac:dyDescent="0.2">
      <c r="A33" s="3219">
        <v>6</v>
      </c>
      <c r="B33" s="3220">
        <v>1.1499999999999999</v>
      </c>
      <c r="C33" s="3221">
        <v>1.3</v>
      </c>
      <c r="D33" s="3222">
        <v>0</v>
      </c>
      <c r="E33" s="3223">
        <f t="shared" si="0"/>
        <v>0</v>
      </c>
      <c r="F33" s="3224">
        <v>38</v>
      </c>
      <c r="G33" s="3221">
        <v>9.15</v>
      </c>
      <c r="H33" s="3221">
        <v>9.3000000000000007</v>
      </c>
      <c r="I33" s="3222">
        <v>0</v>
      </c>
      <c r="J33" s="3223">
        <f t="shared" si="1"/>
        <v>0</v>
      </c>
      <c r="K33" s="3224">
        <v>70</v>
      </c>
      <c r="L33" s="3221">
        <v>17.149999999999999</v>
      </c>
      <c r="M33" s="3221">
        <v>17.3</v>
      </c>
      <c r="N33" s="3222">
        <v>0</v>
      </c>
      <c r="O33" s="3223">
        <f t="shared" si="2"/>
        <v>0</v>
      </c>
      <c r="P33" s="3225"/>
      <c r="Q33" s="4798">
        <v>5</v>
      </c>
      <c r="R33" s="4787">
        <v>5.15</v>
      </c>
      <c r="S33" s="24">
        <f>AVERAGE(D48:D51)</f>
        <v>0</v>
      </c>
    </row>
    <row r="34" spans="1:19" x14ac:dyDescent="0.2">
      <c r="A34" s="3226">
        <v>7</v>
      </c>
      <c r="B34" s="3227">
        <v>1.3</v>
      </c>
      <c r="C34" s="3228">
        <v>1.45</v>
      </c>
      <c r="D34" s="3229">
        <v>0</v>
      </c>
      <c r="E34" s="3230">
        <f t="shared" si="0"/>
        <v>0</v>
      </c>
      <c r="F34" s="3231">
        <v>39</v>
      </c>
      <c r="G34" s="3232">
        <v>9.3000000000000007</v>
      </c>
      <c r="H34" s="3232">
        <v>9.4499999999999993</v>
      </c>
      <c r="I34" s="3229">
        <v>0</v>
      </c>
      <c r="J34" s="3230">
        <f t="shared" si="1"/>
        <v>0</v>
      </c>
      <c r="K34" s="3231">
        <v>71</v>
      </c>
      <c r="L34" s="3232">
        <v>17.3</v>
      </c>
      <c r="M34" s="3232">
        <v>17.45</v>
      </c>
      <c r="N34" s="3229">
        <v>0</v>
      </c>
      <c r="O34" s="3230">
        <f t="shared" si="2"/>
        <v>0</v>
      </c>
      <c r="P34" s="3233"/>
      <c r="Q34" s="4798">
        <v>6</v>
      </c>
      <c r="R34" s="4787">
        <v>6.15</v>
      </c>
      <c r="S34" s="24">
        <f>AVERAGE(D52:D55)</f>
        <v>0</v>
      </c>
    </row>
    <row r="35" spans="1:19" x14ac:dyDescent="0.2">
      <c r="A35" s="3234">
        <v>8</v>
      </c>
      <c r="B35" s="3234">
        <v>1.45</v>
      </c>
      <c r="C35" s="3235">
        <v>2</v>
      </c>
      <c r="D35" s="3236">
        <v>0</v>
      </c>
      <c r="E35" s="3237">
        <f t="shared" si="0"/>
        <v>0</v>
      </c>
      <c r="F35" s="3238">
        <v>40</v>
      </c>
      <c r="G35" s="3235">
        <v>9.4499999999999993</v>
      </c>
      <c r="H35" s="3235">
        <v>10</v>
      </c>
      <c r="I35" s="3236">
        <v>0</v>
      </c>
      <c r="J35" s="3237">
        <f t="shared" si="1"/>
        <v>0</v>
      </c>
      <c r="K35" s="3238">
        <v>72</v>
      </c>
      <c r="L35" s="3239">
        <v>17.45</v>
      </c>
      <c r="M35" s="3235">
        <v>18</v>
      </c>
      <c r="N35" s="3236">
        <v>0</v>
      </c>
      <c r="O35" s="3237">
        <f t="shared" si="2"/>
        <v>0</v>
      </c>
      <c r="P35" s="3240"/>
      <c r="Q35" s="4798">
        <v>7</v>
      </c>
      <c r="R35" s="4787">
        <v>7.15</v>
      </c>
      <c r="S35" s="24">
        <f>AVERAGE(D56:D59)</f>
        <v>0</v>
      </c>
    </row>
    <row r="36" spans="1:19" x14ac:dyDescent="0.2">
      <c r="A36" s="3241">
        <v>9</v>
      </c>
      <c r="B36" s="3242">
        <v>2</v>
      </c>
      <c r="C36" s="3243">
        <v>2.15</v>
      </c>
      <c r="D36" s="3244">
        <v>0</v>
      </c>
      <c r="E36" s="3245">
        <f t="shared" si="0"/>
        <v>0</v>
      </c>
      <c r="F36" s="3246">
        <v>41</v>
      </c>
      <c r="G36" s="3247">
        <v>10</v>
      </c>
      <c r="H36" s="3248">
        <v>10.15</v>
      </c>
      <c r="I36" s="3244">
        <v>0</v>
      </c>
      <c r="J36" s="3245">
        <f t="shared" si="1"/>
        <v>0</v>
      </c>
      <c r="K36" s="3246">
        <v>73</v>
      </c>
      <c r="L36" s="3248">
        <v>18</v>
      </c>
      <c r="M36" s="3247">
        <v>18.149999999999999</v>
      </c>
      <c r="N36" s="3244">
        <v>0</v>
      </c>
      <c r="O36" s="3245">
        <f t="shared" si="2"/>
        <v>0</v>
      </c>
      <c r="P36" s="3249"/>
      <c r="Q36" s="4798">
        <v>8</v>
      </c>
      <c r="R36" s="4798">
        <v>8.15</v>
      </c>
      <c r="S36" s="24">
        <f>AVERAGE(I28:I31)</f>
        <v>0</v>
      </c>
    </row>
    <row r="37" spans="1:19" x14ac:dyDescent="0.2">
      <c r="A37" s="3250">
        <v>10</v>
      </c>
      <c r="B37" s="3250">
        <v>2.15</v>
      </c>
      <c r="C37" s="3251">
        <v>2.2999999999999998</v>
      </c>
      <c r="D37" s="3252">
        <v>0</v>
      </c>
      <c r="E37" s="3253">
        <f t="shared" si="0"/>
        <v>0</v>
      </c>
      <c r="F37" s="3254">
        <v>42</v>
      </c>
      <c r="G37" s="3251">
        <v>10.15</v>
      </c>
      <c r="H37" s="3255">
        <v>10.3</v>
      </c>
      <c r="I37" s="3252">
        <v>0</v>
      </c>
      <c r="J37" s="3253">
        <f t="shared" si="1"/>
        <v>0</v>
      </c>
      <c r="K37" s="3254">
        <v>74</v>
      </c>
      <c r="L37" s="3255">
        <v>18.149999999999999</v>
      </c>
      <c r="M37" s="3251">
        <v>18.3</v>
      </c>
      <c r="N37" s="3252">
        <v>0</v>
      </c>
      <c r="O37" s="3253">
        <f t="shared" si="2"/>
        <v>0</v>
      </c>
      <c r="P37" s="3256"/>
      <c r="Q37" s="4798">
        <v>9</v>
      </c>
      <c r="R37" s="4798">
        <v>9.15</v>
      </c>
      <c r="S37" s="24">
        <f>AVERAGE(I32:I35)</f>
        <v>0</v>
      </c>
    </row>
    <row r="38" spans="1:19" x14ac:dyDescent="0.2">
      <c r="A38" s="3257">
        <v>11</v>
      </c>
      <c r="B38" s="3258">
        <v>2.2999999999999998</v>
      </c>
      <c r="C38" s="3259">
        <v>2.4500000000000002</v>
      </c>
      <c r="D38" s="3260">
        <v>0</v>
      </c>
      <c r="E38" s="3261">
        <f t="shared" si="0"/>
        <v>0</v>
      </c>
      <c r="F38" s="3262">
        <v>43</v>
      </c>
      <c r="G38" s="3263">
        <v>10.3</v>
      </c>
      <c r="H38" s="3264">
        <v>10.45</v>
      </c>
      <c r="I38" s="3260">
        <v>0</v>
      </c>
      <c r="J38" s="3261">
        <f t="shared" si="1"/>
        <v>0</v>
      </c>
      <c r="K38" s="3262">
        <v>75</v>
      </c>
      <c r="L38" s="3264">
        <v>18.3</v>
      </c>
      <c r="M38" s="3263">
        <v>18.45</v>
      </c>
      <c r="N38" s="3260">
        <v>0</v>
      </c>
      <c r="O38" s="3261">
        <f t="shared" si="2"/>
        <v>0</v>
      </c>
      <c r="P38" s="3265"/>
      <c r="Q38" s="4798">
        <v>10</v>
      </c>
      <c r="R38" s="4794">
        <v>10.15</v>
      </c>
      <c r="S38" s="24">
        <f>AVERAGE(I36:I39)</f>
        <v>0</v>
      </c>
    </row>
    <row r="39" spans="1:19" x14ac:dyDescent="0.2">
      <c r="A39" s="3266">
        <v>12</v>
      </c>
      <c r="B39" s="3266">
        <v>2.4500000000000002</v>
      </c>
      <c r="C39" s="3267">
        <v>3</v>
      </c>
      <c r="D39" s="3268">
        <v>0</v>
      </c>
      <c r="E39" s="3269">
        <f t="shared" si="0"/>
        <v>0</v>
      </c>
      <c r="F39" s="3270">
        <v>44</v>
      </c>
      <c r="G39" s="3267">
        <v>10.45</v>
      </c>
      <c r="H39" s="3271">
        <v>11</v>
      </c>
      <c r="I39" s="3268">
        <v>0</v>
      </c>
      <c r="J39" s="3269">
        <f t="shared" si="1"/>
        <v>0</v>
      </c>
      <c r="K39" s="3270">
        <v>76</v>
      </c>
      <c r="L39" s="3271">
        <v>18.45</v>
      </c>
      <c r="M39" s="3267">
        <v>19</v>
      </c>
      <c r="N39" s="3268">
        <v>0</v>
      </c>
      <c r="O39" s="3269">
        <f t="shared" si="2"/>
        <v>0</v>
      </c>
      <c r="P39" s="3272"/>
      <c r="Q39" s="4798">
        <v>11</v>
      </c>
      <c r="R39" s="4794">
        <v>11.15</v>
      </c>
      <c r="S39" s="24">
        <f>AVERAGE(I40:I43)</f>
        <v>0</v>
      </c>
    </row>
    <row r="40" spans="1:19" x14ac:dyDescent="0.2">
      <c r="A40" s="3273">
        <v>13</v>
      </c>
      <c r="B40" s="3274">
        <v>3</v>
      </c>
      <c r="C40" s="3275">
        <v>3.15</v>
      </c>
      <c r="D40" s="3276">
        <v>0</v>
      </c>
      <c r="E40" s="3277">
        <f t="shared" si="0"/>
        <v>0</v>
      </c>
      <c r="F40" s="3278">
        <v>45</v>
      </c>
      <c r="G40" s="3279">
        <v>11</v>
      </c>
      <c r="H40" s="3280">
        <v>11.15</v>
      </c>
      <c r="I40" s="3276">
        <v>0</v>
      </c>
      <c r="J40" s="3277">
        <f t="shared" si="1"/>
        <v>0</v>
      </c>
      <c r="K40" s="3278">
        <v>77</v>
      </c>
      <c r="L40" s="3280">
        <v>19</v>
      </c>
      <c r="M40" s="3279">
        <v>19.149999999999999</v>
      </c>
      <c r="N40" s="3276">
        <v>0</v>
      </c>
      <c r="O40" s="3277">
        <f t="shared" si="2"/>
        <v>0</v>
      </c>
      <c r="P40" s="3281"/>
      <c r="Q40" s="4798">
        <v>12</v>
      </c>
      <c r="R40" s="4794">
        <v>12.15</v>
      </c>
      <c r="S40" s="24">
        <f>AVERAGE(I44:I47)</f>
        <v>0</v>
      </c>
    </row>
    <row r="41" spans="1:19" x14ac:dyDescent="0.2">
      <c r="A41" s="3282">
        <v>14</v>
      </c>
      <c r="B41" s="3282">
        <v>3.15</v>
      </c>
      <c r="C41" s="3283">
        <v>3.3</v>
      </c>
      <c r="D41" s="3284">
        <v>0</v>
      </c>
      <c r="E41" s="3285">
        <f t="shared" si="0"/>
        <v>0</v>
      </c>
      <c r="F41" s="3286">
        <v>46</v>
      </c>
      <c r="G41" s="3287">
        <v>11.15</v>
      </c>
      <c r="H41" s="3283">
        <v>11.3</v>
      </c>
      <c r="I41" s="3284">
        <v>0</v>
      </c>
      <c r="J41" s="3285">
        <f t="shared" si="1"/>
        <v>0</v>
      </c>
      <c r="K41" s="3286">
        <v>78</v>
      </c>
      <c r="L41" s="3283">
        <v>19.149999999999999</v>
      </c>
      <c r="M41" s="3287">
        <v>19.3</v>
      </c>
      <c r="N41" s="3284">
        <v>0</v>
      </c>
      <c r="O41" s="3285">
        <f t="shared" si="2"/>
        <v>0</v>
      </c>
      <c r="P41" s="3288"/>
      <c r="Q41" s="4798">
        <v>13</v>
      </c>
      <c r="R41" s="4794">
        <v>13.15</v>
      </c>
      <c r="S41" s="24">
        <f>AVERAGE(I48:I51)</f>
        <v>0</v>
      </c>
    </row>
    <row r="42" spans="1:19" x14ac:dyDescent="0.2">
      <c r="A42" s="3289">
        <v>15</v>
      </c>
      <c r="B42" s="3290">
        <v>3.3</v>
      </c>
      <c r="C42" s="3291">
        <v>3.45</v>
      </c>
      <c r="D42" s="3292">
        <v>0</v>
      </c>
      <c r="E42" s="3293">
        <f t="shared" si="0"/>
        <v>0</v>
      </c>
      <c r="F42" s="3294">
        <v>47</v>
      </c>
      <c r="G42" s="3295">
        <v>11.3</v>
      </c>
      <c r="H42" s="3296">
        <v>11.45</v>
      </c>
      <c r="I42" s="3292">
        <v>0</v>
      </c>
      <c r="J42" s="3293">
        <f t="shared" si="1"/>
        <v>0</v>
      </c>
      <c r="K42" s="3294">
        <v>79</v>
      </c>
      <c r="L42" s="3296">
        <v>19.3</v>
      </c>
      <c r="M42" s="3295">
        <v>19.45</v>
      </c>
      <c r="N42" s="3292">
        <v>0</v>
      </c>
      <c r="O42" s="3293">
        <f t="shared" si="2"/>
        <v>0</v>
      </c>
      <c r="P42" s="3297"/>
      <c r="Q42" s="4798">
        <v>14</v>
      </c>
      <c r="R42" s="4794">
        <v>14.15</v>
      </c>
      <c r="S42" s="24">
        <f>AVERAGE(I52:I55)</f>
        <v>0</v>
      </c>
    </row>
    <row r="43" spans="1:19" x14ac:dyDescent="0.2">
      <c r="A43" s="3298">
        <v>16</v>
      </c>
      <c r="B43" s="3298">
        <v>3.45</v>
      </c>
      <c r="C43" s="3299">
        <v>4</v>
      </c>
      <c r="D43" s="3300">
        <v>0</v>
      </c>
      <c r="E43" s="3301">
        <f t="shared" si="0"/>
        <v>0</v>
      </c>
      <c r="F43" s="3302">
        <v>48</v>
      </c>
      <c r="G43" s="3303">
        <v>11.45</v>
      </c>
      <c r="H43" s="3299">
        <v>12</v>
      </c>
      <c r="I43" s="3300">
        <v>0</v>
      </c>
      <c r="J43" s="3301">
        <f t="shared" si="1"/>
        <v>0</v>
      </c>
      <c r="K43" s="3302">
        <v>80</v>
      </c>
      <c r="L43" s="3299">
        <v>19.45</v>
      </c>
      <c r="M43" s="3299">
        <v>20</v>
      </c>
      <c r="N43" s="3300">
        <v>0</v>
      </c>
      <c r="O43" s="3301">
        <f t="shared" si="2"/>
        <v>0</v>
      </c>
      <c r="P43" s="3304"/>
      <c r="Q43" s="4798">
        <v>15</v>
      </c>
      <c r="R43" s="4798">
        <v>15.15</v>
      </c>
      <c r="S43" s="24">
        <f>AVERAGE(I56:I59)</f>
        <v>0</v>
      </c>
    </row>
    <row r="44" spans="1:19" x14ac:dyDescent="0.2">
      <c r="A44" s="3305">
        <v>17</v>
      </c>
      <c r="B44" s="3306">
        <v>4</v>
      </c>
      <c r="C44" s="3307">
        <v>4.1500000000000004</v>
      </c>
      <c r="D44" s="3308">
        <v>0</v>
      </c>
      <c r="E44" s="3309">
        <f t="shared" si="0"/>
        <v>0</v>
      </c>
      <c r="F44" s="3310">
        <v>49</v>
      </c>
      <c r="G44" s="3311">
        <v>12</v>
      </c>
      <c r="H44" s="3312">
        <v>12.15</v>
      </c>
      <c r="I44" s="3308">
        <v>0</v>
      </c>
      <c r="J44" s="3309">
        <f t="shared" si="1"/>
        <v>0</v>
      </c>
      <c r="K44" s="3310">
        <v>81</v>
      </c>
      <c r="L44" s="3312">
        <v>20</v>
      </c>
      <c r="M44" s="3311">
        <v>20.149999999999999</v>
      </c>
      <c r="N44" s="3308">
        <v>0</v>
      </c>
      <c r="O44" s="3309">
        <f t="shared" si="2"/>
        <v>0</v>
      </c>
      <c r="P44" s="3313"/>
      <c r="Q44" s="4798">
        <v>16</v>
      </c>
      <c r="R44" s="4798">
        <v>16.149999999999999</v>
      </c>
      <c r="S44" s="24">
        <f>AVERAGE(N28:N31)</f>
        <v>0</v>
      </c>
    </row>
    <row r="45" spans="1:19" x14ac:dyDescent="0.2">
      <c r="A45" s="3314">
        <v>18</v>
      </c>
      <c r="B45" s="3314">
        <v>4.1500000000000004</v>
      </c>
      <c r="C45" s="3315">
        <v>4.3</v>
      </c>
      <c r="D45" s="3316">
        <v>0</v>
      </c>
      <c r="E45" s="3317">
        <f t="shared" si="0"/>
        <v>0</v>
      </c>
      <c r="F45" s="3318">
        <v>50</v>
      </c>
      <c r="G45" s="3319">
        <v>12.15</v>
      </c>
      <c r="H45" s="3315">
        <v>12.3</v>
      </c>
      <c r="I45" s="3316">
        <v>0</v>
      </c>
      <c r="J45" s="3317">
        <f t="shared" si="1"/>
        <v>0</v>
      </c>
      <c r="K45" s="3318">
        <v>82</v>
      </c>
      <c r="L45" s="3315">
        <v>20.149999999999999</v>
      </c>
      <c r="M45" s="3319">
        <v>20.3</v>
      </c>
      <c r="N45" s="3316">
        <v>0</v>
      </c>
      <c r="O45" s="3317">
        <f t="shared" si="2"/>
        <v>0</v>
      </c>
      <c r="P45" s="3320"/>
      <c r="Q45" s="4798">
        <v>17</v>
      </c>
      <c r="R45" s="4798">
        <v>17.149999999999999</v>
      </c>
      <c r="S45" s="24">
        <f>AVERAGE(N32:N35)</f>
        <v>0</v>
      </c>
    </row>
    <row r="46" spans="1:19" x14ac:dyDescent="0.2">
      <c r="A46" s="3321">
        <v>19</v>
      </c>
      <c r="B46" s="3322">
        <v>4.3</v>
      </c>
      <c r="C46" s="3323">
        <v>4.45</v>
      </c>
      <c r="D46" s="3324">
        <v>0</v>
      </c>
      <c r="E46" s="3325">
        <f t="shared" si="0"/>
        <v>0</v>
      </c>
      <c r="F46" s="3326">
        <v>51</v>
      </c>
      <c r="G46" s="3327">
        <v>12.3</v>
      </c>
      <c r="H46" s="3328">
        <v>12.45</v>
      </c>
      <c r="I46" s="3324">
        <v>0</v>
      </c>
      <c r="J46" s="3325">
        <f t="shared" si="1"/>
        <v>0</v>
      </c>
      <c r="K46" s="3326">
        <v>83</v>
      </c>
      <c r="L46" s="3328">
        <v>20.3</v>
      </c>
      <c r="M46" s="3327">
        <v>20.45</v>
      </c>
      <c r="N46" s="3324">
        <v>0</v>
      </c>
      <c r="O46" s="3325">
        <f t="shared" si="2"/>
        <v>0</v>
      </c>
      <c r="P46" s="3329"/>
      <c r="Q46" s="4794">
        <v>18</v>
      </c>
      <c r="R46" s="4798">
        <v>18.149999999999999</v>
      </c>
      <c r="S46" s="24">
        <f>AVERAGE(N36:N39)</f>
        <v>0</v>
      </c>
    </row>
    <row r="47" spans="1:19" x14ac:dyDescent="0.2">
      <c r="A47" s="3330">
        <v>20</v>
      </c>
      <c r="B47" s="3330">
        <v>4.45</v>
      </c>
      <c r="C47" s="3331">
        <v>5</v>
      </c>
      <c r="D47" s="3332">
        <v>0</v>
      </c>
      <c r="E47" s="3333">
        <f t="shared" si="0"/>
        <v>0</v>
      </c>
      <c r="F47" s="3334">
        <v>52</v>
      </c>
      <c r="G47" s="3335">
        <v>12.45</v>
      </c>
      <c r="H47" s="3331">
        <v>13</v>
      </c>
      <c r="I47" s="3332">
        <v>0</v>
      </c>
      <c r="J47" s="3333">
        <f t="shared" si="1"/>
        <v>0</v>
      </c>
      <c r="K47" s="3334">
        <v>84</v>
      </c>
      <c r="L47" s="3331">
        <v>20.45</v>
      </c>
      <c r="M47" s="3335">
        <v>21</v>
      </c>
      <c r="N47" s="3332">
        <v>0</v>
      </c>
      <c r="O47" s="3333">
        <f t="shared" si="2"/>
        <v>0</v>
      </c>
      <c r="P47" s="3336"/>
      <c r="Q47" s="4794">
        <v>19</v>
      </c>
      <c r="R47" s="4798">
        <v>19.149999999999999</v>
      </c>
      <c r="S47" s="24">
        <f>AVERAGE(N40:N43)</f>
        <v>0</v>
      </c>
    </row>
    <row r="48" spans="1:19" x14ac:dyDescent="0.2">
      <c r="A48" s="3337">
        <v>21</v>
      </c>
      <c r="B48" s="3338">
        <v>5</v>
      </c>
      <c r="C48" s="3339">
        <v>5.15</v>
      </c>
      <c r="D48" s="3340">
        <v>0</v>
      </c>
      <c r="E48" s="3341">
        <f t="shared" si="0"/>
        <v>0</v>
      </c>
      <c r="F48" s="3342">
        <v>53</v>
      </c>
      <c r="G48" s="3338">
        <v>13</v>
      </c>
      <c r="H48" s="3343">
        <v>13.15</v>
      </c>
      <c r="I48" s="3340">
        <v>0</v>
      </c>
      <c r="J48" s="3341">
        <f t="shared" si="1"/>
        <v>0</v>
      </c>
      <c r="K48" s="3342">
        <v>85</v>
      </c>
      <c r="L48" s="3343">
        <v>21</v>
      </c>
      <c r="M48" s="3338">
        <v>21.15</v>
      </c>
      <c r="N48" s="3340">
        <v>0</v>
      </c>
      <c r="O48" s="3341">
        <f t="shared" si="2"/>
        <v>0</v>
      </c>
      <c r="P48" s="3344"/>
      <c r="Q48" s="4794">
        <v>20</v>
      </c>
      <c r="R48" s="4798">
        <v>20.149999999999999</v>
      </c>
      <c r="S48" s="24">
        <f>AVERAGE(N44:N47)</f>
        <v>0</v>
      </c>
    </row>
    <row r="49" spans="1:19" x14ac:dyDescent="0.2">
      <c r="A49" s="3345">
        <v>22</v>
      </c>
      <c r="B49" s="3346">
        <v>5.15</v>
      </c>
      <c r="C49" s="3347">
        <v>5.3</v>
      </c>
      <c r="D49" s="3348">
        <v>0</v>
      </c>
      <c r="E49" s="3349">
        <f t="shared" si="0"/>
        <v>0</v>
      </c>
      <c r="F49" s="3350">
        <v>54</v>
      </c>
      <c r="G49" s="3351">
        <v>13.15</v>
      </c>
      <c r="H49" s="3347">
        <v>13.3</v>
      </c>
      <c r="I49" s="3348">
        <v>0</v>
      </c>
      <c r="J49" s="3349">
        <f t="shared" si="1"/>
        <v>0</v>
      </c>
      <c r="K49" s="3350">
        <v>86</v>
      </c>
      <c r="L49" s="3347">
        <v>21.15</v>
      </c>
      <c r="M49" s="3351">
        <v>21.3</v>
      </c>
      <c r="N49" s="3348">
        <v>0</v>
      </c>
      <c r="O49" s="3349">
        <f t="shared" si="2"/>
        <v>0</v>
      </c>
      <c r="P49" s="3352"/>
      <c r="Q49" s="4794">
        <v>21</v>
      </c>
      <c r="R49" s="4798">
        <v>21.15</v>
      </c>
      <c r="S49" s="24">
        <f>AVERAGE(N48:N51)</f>
        <v>0</v>
      </c>
    </row>
    <row r="50" spans="1:19" x14ac:dyDescent="0.2">
      <c r="A50" s="3353">
        <v>23</v>
      </c>
      <c r="B50" s="3354">
        <v>5.3</v>
      </c>
      <c r="C50" s="3355">
        <v>5.45</v>
      </c>
      <c r="D50" s="3356">
        <v>0</v>
      </c>
      <c r="E50" s="3357">
        <f t="shared" si="0"/>
        <v>0</v>
      </c>
      <c r="F50" s="3358">
        <v>55</v>
      </c>
      <c r="G50" s="3354">
        <v>13.3</v>
      </c>
      <c r="H50" s="3359">
        <v>13.45</v>
      </c>
      <c r="I50" s="3356">
        <v>0</v>
      </c>
      <c r="J50" s="3357">
        <f t="shared" si="1"/>
        <v>0</v>
      </c>
      <c r="K50" s="3358">
        <v>87</v>
      </c>
      <c r="L50" s="3359">
        <v>21.3</v>
      </c>
      <c r="M50" s="3354">
        <v>21.45</v>
      </c>
      <c r="N50" s="3356">
        <v>0</v>
      </c>
      <c r="O50" s="3357">
        <f t="shared" si="2"/>
        <v>0</v>
      </c>
      <c r="P50" s="3360"/>
      <c r="Q50" s="4794">
        <v>22</v>
      </c>
      <c r="R50" s="4798">
        <v>22.15</v>
      </c>
      <c r="S50" s="24">
        <f>AVERAGE(N52:N55)</f>
        <v>0</v>
      </c>
    </row>
    <row r="51" spans="1:19" x14ac:dyDescent="0.2">
      <c r="A51" s="3361">
        <v>24</v>
      </c>
      <c r="B51" s="3362">
        <v>5.45</v>
      </c>
      <c r="C51" s="3363">
        <v>6</v>
      </c>
      <c r="D51" s="3364">
        <v>0</v>
      </c>
      <c r="E51" s="3365">
        <f t="shared" si="0"/>
        <v>0</v>
      </c>
      <c r="F51" s="3366">
        <v>56</v>
      </c>
      <c r="G51" s="3367">
        <v>13.45</v>
      </c>
      <c r="H51" s="3363">
        <v>14</v>
      </c>
      <c r="I51" s="3364">
        <v>0</v>
      </c>
      <c r="J51" s="3365">
        <f t="shared" si="1"/>
        <v>0</v>
      </c>
      <c r="K51" s="3366">
        <v>88</v>
      </c>
      <c r="L51" s="3363">
        <v>21.45</v>
      </c>
      <c r="M51" s="3367">
        <v>22</v>
      </c>
      <c r="N51" s="3364">
        <v>0</v>
      </c>
      <c r="O51" s="3365">
        <f t="shared" si="2"/>
        <v>0</v>
      </c>
      <c r="P51" s="3368"/>
      <c r="Q51" s="4794">
        <v>23</v>
      </c>
      <c r="R51" s="4798">
        <v>23.15</v>
      </c>
      <c r="S51" s="24">
        <f>AVERAGE(N56:N59)</f>
        <v>0</v>
      </c>
    </row>
    <row r="52" spans="1:19" x14ac:dyDescent="0.2">
      <c r="A52" s="3369">
        <v>25</v>
      </c>
      <c r="B52" s="3370">
        <v>6</v>
      </c>
      <c r="C52" s="3371">
        <v>6.15</v>
      </c>
      <c r="D52" s="3372">
        <v>0</v>
      </c>
      <c r="E52" s="3373">
        <f t="shared" si="0"/>
        <v>0</v>
      </c>
      <c r="F52" s="3374">
        <v>57</v>
      </c>
      <c r="G52" s="3370">
        <v>14</v>
      </c>
      <c r="H52" s="3375">
        <v>14.15</v>
      </c>
      <c r="I52" s="3372">
        <v>0</v>
      </c>
      <c r="J52" s="3373">
        <f t="shared" si="1"/>
        <v>0</v>
      </c>
      <c r="K52" s="3374">
        <v>89</v>
      </c>
      <c r="L52" s="3375">
        <v>22</v>
      </c>
      <c r="M52" s="3370">
        <v>22.15</v>
      </c>
      <c r="N52" s="3372">
        <v>0</v>
      </c>
      <c r="O52" s="3373">
        <f t="shared" si="2"/>
        <v>0</v>
      </c>
      <c r="P52" s="3376"/>
      <c r="Q52" t="s">
        <v>140</v>
      </c>
      <c r="S52" s="24">
        <f>AVERAGE(S28:S51)</f>
        <v>0</v>
      </c>
    </row>
    <row r="53" spans="1:19" x14ac:dyDescent="0.2">
      <c r="A53" s="3377">
        <v>26</v>
      </c>
      <c r="B53" s="3378">
        <v>6.15</v>
      </c>
      <c r="C53" s="3379">
        <v>6.3</v>
      </c>
      <c r="D53" s="3380">
        <v>0</v>
      </c>
      <c r="E53" s="3381">
        <f t="shared" si="0"/>
        <v>0</v>
      </c>
      <c r="F53" s="3382">
        <v>58</v>
      </c>
      <c r="G53" s="3383">
        <v>14.15</v>
      </c>
      <c r="H53" s="3379">
        <v>14.3</v>
      </c>
      <c r="I53" s="3380">
        <v>0</v>
      </c>
      <c r="J53" s="3381">
        <f t="shared" si="1"/>
        <v>0</v>
      </c>
      <c r="K53" s="3382">
        <v>90</v>
      </c>
      <c r="L53" s="3379">
        <v>22.15</v>
      </c>
      <c r="M53" s="3383">
        <v>22.3</v>
      </c>
      <c r="N53" s="3380">
        <v>0</v>
      </c>
      <c r="O53" s="3381">
        <f t="shared" si="2"/>
        <v>0</v>
      </c>
      <c r="P53" s="3384"/>
    </row>
    <row r="54" spans="1:19" x14ac:dyDescent="0.2">
      <c r="A54" s="3385">
        <v>27</v>
      </c>
      <c r="B54" s="3386">
        <v>6.3</v>
      </c>
      <c r="C54" s="3387">
        <v>6.45</v>
      </c>
      <c r="D54" s="3388">
        <v>0</v>
      </c>
      <c r="E54" s="3389">
        <f t="shared" si="0"/>
        <v>0</v>
      </c>
      <c r="F54" s="3390">
        <v>59</v>
      </c>
      <c r="G54" s="3386">
        <v>14.3</v>
      </c>
      <c r="H54" s="3391">
        <v>14.45</v>
      </c>
      <c r="I54" s="3388">
        <v>0</v>
      </c>
      <c r="J54" s="3389">
        <f t="shared" si="1"/>
        <v>0</v>
      </c>
      <c r="K54" s="3390">
        <v>91</v>
      </c>
      <c r="L54" s="3391">
        <v>22.3</v>
      </c>
      <c r="M54" s="3386">
        <v>22.45</v>
      </c>
      <c r="N54" s="3388">
        <v>0</v>
      </c>
      <c r="O54" s="3389">
        <f t="shared" si="2"/>
        <v>0</v>
      </c>
      <c r="P54" s="3392"/>
    </row>
    <row r="55" spans="1:19" x14ac:dyDescent="0.2">
      <c r="A55" s="3393">
        <v>28</v>
      </c>
      <c r="B55" s="3394">
        <v>6.45</v>
      </c>
      <c r="C55" s="3395">
        <v>7</v>
      </c>
      <c r="D55" s="3396">
        <v>0</v>
      </c>
      <c r="E55" s="3397">
        <f t="shared" si="0"/>
        <v>0</v>
      </c>
      <c r="F55" s="3398">
        <v>60</v>
      </c>
      <c r="G55" s="3399">
        <v>14.45</v>
      </c>
      <c r="H55" s="3399">
        <v>15</v>
      </c>
      <c r="I55" s="3396">
        <v>0</v>
      </c>
      <c r="J55" s="3397">
        <f t="shared" si="1"/>
        <v>0</v>
      </c>
      <c r="K55" s="3398">
        <v>92</v>
      </c>
      <c r="L55" s="3395">
        <v>22.45</v>
      </c>
      <c r="M55" s="3399">
        <v>23</v>
      </c>
      <c r="N55" s="3396">
        <v>0</v>
      </c>
      <c r="O55" s="3397">
        <f t="shared" si="2"/>
        <v>0</v>
      </c>
      <c r="P55" s="3400"/>
    </row>
    <row r="56" spans="1:19" x14ac:dyDescent="0.2">
      <c r="A56" s="3401">
        <v>29</v>
      </c>
      <c r="B56" s="3402">
        <v>7</v>
      </c>
      <c r="C56" s="3403">
        <v>7.15</v>
      </c>
      <c r="D56" s="3404">
        <v>0</v>
      </c>
      <c r="E56" s="3405">
        <f t="shared" si="0"/>
        <v>0</v>
      </c>
      <c r="F56" s="3406">
        <v>61</v>
      </c>
      <c r="G56" s="3402">
        <v>15</v>
      </c>
      <c r="H56" s="3402">
        <v>15.15</v>
      </c>
      <c r="I56" s="3404">
        <v>0</v>
      </c>
      <c r="J56" s="3405">
        <f t="shared" si="1"/>
        <v>0</v>
      </c>
      <c r="K56" s="3406">
        <v>93</v>
      </c>
      <c r="L56" s="3407">
        <v>23</v>
      </c>
      <c r="M56" s="3402">
        <v>23.15</v>
      </c>
      <c r="N56" s="3404">
        <v>0</v>
      </c>
      <c r="O56" s="3405">
        <f t="shared" si="2"/>
        <v>0</v>
      </c>
      <c r="P56" s="3408"/>
    </row>
    <row r="57" spans="1:19" x14ac:dyDescent="0.2">
      <c r="A57" s="3409">
        <v>30</v>
      </c>
      <c r="B57" s="3410">
        <v>7.15</v>
      </c>
      <c r="C57" s="3411">
        <v>7.3</v>
      </c>
      <c r="D57" s="3412">
        <v>0</v>
      </c>
      <c r="E57" s="3413">
        <f t="shared" si="0"/>
        <v>0</v>
      </c>
      <c r="F57" s="3414">
        <v>62</v>
      </c>
      <c r="G57" s="3415">
        <v>15.15</v>
      </c>
      <c r="H57" s="3415">
        <v>15.3</v>
      </c>
      <c r="I57" s="3412">
        <v>0</v>
      </c>
      <c r="J57" s="3413">
        <f t="shared" si="1"/>
        <v>0</v>
      </c>
      <c r="K57" s="3414">
        <v>94</v>
      </c>
      <c r="L57" s="3415">
        <v>23.15</v>
      </c>
      <c r="M57" s="3415">
        <v>23.3</v>
      </c>
      <c r="N57" s="3412">
        <v>0</v>
      </c>
      <c r="O57" s="3413">
        <f t="shared" si="2"/>
        <v>0</v>
      </c>
      <c r="P57" s="3416"/>
    </row>
    <row r="58" spans="1:19" x14ac:dyDescent="0.2">
      <c r="A58" s="3417">
        <v>31</v>
      </c>
      <c r="B58" s="3418">
        <v>7.3</v>
      </c>
      <c r="C58" s="3419">
        <v>7.45</v>
      </c>
      <c r="D58" s="3420">
        <v>0</v>
      </c>
      <c r="E58" s="3421">
        <f t="shared" si="0"/>
        <v>0</v>
      </c>
      <c r="F58" s="3422">
        <v>63</v>
      </c>
      <c r="G58" s="3418">
        <v>15.3</v>
      </c>
      <c r="H58" s="3418">
        <v>15.45</v>
      </c>
      <c r="I58" s="3420">
        <v>0</v>
      </c>
      <c r="J58" s="3421">
        <f t="shared" si="1"/>
        <v>0</v>
      </c>
      <c r="K58" s="3422">
        <v>95</v>
      </c>
      <c r="L58" s="3418">
        <v>23.3</v>
      </c>
      <c r="M58" s="3418">
        <v>23.45</v>
      </c>
      <c r="N58" s="3420">
        <v>0</v>
      </c>
      <c r="O58" s="3421">
        <f t="shared" si="2"/>
        <v>0</v>
      </c>
      <c r="P58" s="3423"/>
    </row>
    <row r="59" spans="1:19" x14ac:dyDescent="0.2">
      <c r="A59" s="3424">
        <v>32</v>
      </c>
      <c r="B59" s="3425">
        <v>7.45</v>
      </c>
      <c r="C59" s="3426">
        <v>8</v>
      </c>
      <c r="D59" s="3427">
        <v>0</v>
      </c>
      <c r="E59" s="3428">
        <f t="shared" si="0"/>
        <v>0</v>
      </c>
      <c r="F59" s="3429">
        <v>64</v>
      </c>
      <c r="G59" s="3430">
        <v>15.45</v>
      </c>
      <c r="H59" s="3430">
        <v>16</v>
      </c>
      <c r="I59" s="3427">
        <v>0</v>
      </c>
      <c r="J59" s="3428">
        <f t="shared" si="1"/>
        <v>0</v>
      </c>
      <c r="K59" s="3429">
        <v>96</v>
      </c>
      <c r="L59" s="3430">
        <v>23.45</v>
      </c>
      <c r="M59" s="3430">
        <v>24</v>
      </c>
      <c r="N59" s="3427">
        <v>0</v>
      </c>
      <c r="O59" s="3428">
        <f t="shared" si="2"/>
        <v>0</v>
      </c>
      <c r="P59" s="3431"/>
    </row>
    <row r="60" spans="1:19" x14ac:dyDescent="0.2">
      <c r="A60" s="3432" t="s">
        <v>27</v>
      </c>
      <c r="B60" s="3433"/>
      <c r="C60" s="3433"/>
      <c r="D60" s="3434">
        <f>SUM(D28:D59)</f>
        <v>0</v>
      </c>
      <c r="E60" s="3435">
        <f>SUM(E28:E59)</f>
        <v>0</v>
      </c>
      <c r="F60" s="3433"/>
      <c r="G60" s="3433"/>
      <c r="H60" s="3433"/>
      <c r="I60" s="3434">
        <f>SUM(I28:I59)</f>
        <v>0</v>
      </c>
      <c r="J60" s="3435">
        <f>SUM(J28:J59)</f>
        <v>0</v>
      </c>
      <c r="K60" s="3433"/>
      <c r="L60" s="3433"/>
      <c r="M60" s="3433"/>
      <c r="N60" s="3433">
        <f>SUM(N28:N59)</f>
        <v>0</v>
      </c>
      <c r="O60" s="3435">
        <f>SUM(O28:O59)</f>
        <v>0</v>
      </c>
      <c r="P60" s="3436"/>
    </row>
    <row r="64" spans="1:19" x14ac:dyDescent="0.2">
      <c r="A64" t="s">
        <v>59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3437"/>
      <c r="B66" s="3438"/>
      <c r="C66" s="3438"/>
      <c r="D66" s="3439"/>
      <c r="E66" s="3438"/>
      <c r="F66" s="3438"/>
      <c r="G66" s="3438"/>
      <c r="H66" s="3438"/>
      <c r="I66" s="3439"/>
      <c r="J66" s="3440"/>
      <c r="K66" s="3438"/>
      <c r="L66" s="3438"/>
      <c r="M66" s="3438"/>
      <c r="N66" s="3438"/>
      <c r="O66" s="3438"/>
      <c r="P66" s="3441"/>
    </row>
    <row r="67" spans="1:16" x14ac:dyDescent="0.2">
      <c r="A67" s="3442" t="s">
        <v>28</v>
      </c>
      <c r="B67" s="3443"/>
      <c r="C67" s="3443"/>
      <c r="D67" s="3444"/>
      <c r="E67" s="3445"/>
      <c r="F67" s="3443"/>
      <c r="G67" s="3443"/>
      <c r="H67" s="3445"/>
      <c r="I67" s="3444"/>
      <c r="J67" s="3446"/>
      <c r="K67" s="3443"/>
      <c r="L67" s="3443"/>
      <c r="M67" s="3443"/>
      <c r="N67" s="3443"/>
      <c r="O67" s="3443"/>
      <c r="P67" s="3447"/>
    </row>
    <row r="68" spans="1:16" x14ac:dyDescent="0.2">
      <c r="A68" s="3448"/>
      <c r="B68" s="3449"/>
      <c r="C68" s="3449"/>
      <c r="D68" s="3449"/>
      <c r="E68" s="3449"/>
      <c r="F68" s="3449"/>
      <c r="G68" s="3449"/>
      <c r="H68" s="3449"/>
      <c r="I68" s="3449"/>
      <c r="J68" s="3449"/>
      <c r="K68" s="3449"/>
      <c r="L68" s="3450"/>
      <c r="M68" s="3450"/>
      <c r="N68" s="3450"/>
      <c r="O68" s="3450"/>
      <c r="P68" s="3451"/>
    </row>
    <row r="69" spans="1:16" x14ac:dyDescent="0.2">
      <c r="A69" s="3452"/>
      <c r="B69" s="3453"/>
      <c r="C69" s="3453"/>
      <c r="D69" s="3454"/>
      <c r="E69" s="3455"/>
      <c r="F69" s="3453"/>
      <c r="G69" s="3453"/>
      <c r="H69" s="3455"/>
      <c r="I69" s="3454"/>
      <c r="J69" s="3456"/>
      <c r="K69" s="3453"/>
      <c r="L69" s="3453"/>
      <c r="M69" s="3453"/>
      <c r="N69" s="3453"/>
      <c r="O69" s="3453"/>
      <c r="P69" s="3457"/>
    </row>
    <row r="70" spans="1:16" x14ac:dyDescent="0.2">
      <c r="A70" s="3458"/>
      <c r="B70" s="3459"/>
      <c r="C70" s="3459"/>
      <c r="D70" s="3460"/>
      <c r="E70" s="3461"/>
      <c r="F70" s="3459"/>
      <c r="G70" s="3459"/>
      <c r="H70" s="3461"/>
      <c r="I70" s="3460"/>
      <c r="J70" s="3459"/>
      <c r="K70" s="3459"/>
      <c r="L70" s="3459"/>
      <c r="M70" s="3459"/>
      <c r="N70" s="3459"/>
      <c r="O70" s="3459"/>
      <c r="P70" s="3462"/>
    </row>
    <row r="71" spans="1:16" x14ac:dyDescent="0.2">
      <c r="A71" s="3463"/>
      <c r="B71" s="3464"/>
      <c r="C71" s="3464"/>
      <c r="D71" s="3465"/>
      <c r="E71" s="3466"/>
      <c r="F71" s="3464"/>
      <c r="G71" s="3464"/>
      <c r="H71" s="3466"/>
      <c r="I71" s="3465"/>
      <c r="J71" s="3464"/>
      <c r="K71" s="3464"/>
      <c r="L71" s="3464"/>
      <c r="M71" s="3464"/>
      <c r="N71" s="3464"/>
      <c r="O71" s="3464"/>
      <c r="P71" s="3467"/>
    </row>
    <row r="72" spans="1:16" x14ac:dyDescent="0.2">
      <c r="A72" s="3468"/>
      <c r="B72" s="3469"/>
      <c r="C72" s="3469"/>
      <c r="D72" s="3470"/>
      <c r="E72" s="3471"/>
      <c r="F72" s="3469"/>
      <c r="G72" s="3469"/>
      <c r="H72" s="3471"/>
      <c r="I72" s="3470"/>
      <c r="J72" s="3469"/>
      <c r="K72" s="3469"/>
      <c r="L72" s="3469"/>
      <c r="M72" s="3469" t="s">
        <v>29</v>
      </c>
      <c r="N72" s="3469"/>
      <c r="O72" s="3469"/>
      <c r="P72" s="3472"/>
    </row>
    <row r="73" spans="1:16" x14ac:dyDescent="0.2">
      <c r="A73" s="3473"/>
      <c r="B73" s="3474"/>
      <c r="C73" s="3474"/>
      <c r="D73" s="3475"/>
      <c r="E73" s="3476"/>
      <c r="F73" s="3474"/>
      <c r="G73" s="3474"/>
      <c r="H73" s="3476"/>
      <c r="I73" s="3475"/>
      <c r="J73" s="3474"/>
      <c r="K73" s="3474"/>
      <c r="L73" s="3474"/>
      <c r="M73" s="3474" t="s">
        <v>30</v>
      </c>
      <c r="N73" s="3474"/>
      <c r="O73" s="3474"/>
      <c r="P73" s="3477"/>
    </row>
    <row r="74" spans="1:16" ht="15.75" x14ac:dyDescent="0.25">
      <c r="E74" s="3478"/>
      <c r="H74" s="3478"/>
    </row>
    <row r="75" spans="1:16" ht="15.75" x14ac:dyDescent="0.25">
      <c r="C75" s="3479"/>
      <c r="E75" s="3480"/>
      <c r="H75" s="3480"/>
    </row>
    <row r="76" spans="1:16" ht="15.75" x14ac:dyDescent="0.25">
      <c r="E76" s="3481"/>
      <c r="H76" s="3481"/>
    </row>
    <row r="77" spans="1:16" ht="15.75" x14ac:dyDescent="0.25">
      <c r="E77" s="3482"/>
      <c r="H77" s="3482"/>
    </row>
    <row r="78" spans="1:16" ht="15.75" x14ac:dyDescent="0.25">
      <c r="E78" s="3483"/>
      <c r="H78" s="3483"/>
    </row>
    <row r="79" spans="1:16" ht="15.75" x14ac:dyDescent="0.25">
      <c r="E79" s="3484"/>
      <c r="H79" s="3484"/>
    </row>
    <row r="80" spans="1:16" ht="15.75" x14ac:dyDescent="0.25">
      <c r="E80" s="3485"/>
      <c r="H80" s="3485"/>
    </row>
    <row r="81" spans="5:13" ht="15.75" x14ac:dyDescent="0.25">
      <c r="E81" s="3486"/>
      <c r="H81" s="3486"/>
    </row>
    <row r="82" spans="5:13" ht="15.75" x14ac:dyDescent="0.25">
      <c r="E82" s="3487"/>
      <c r="H82" s="3487"/>
    </row>
    <row r="83" spans="5:13" ht="15.75" x14ac:dyDescent="0.25">
      <c r="E83" s="3488"/>
      <c r="H83" s="3488"/>
    </row>
    <row r="84" spans="5:13" ht="15.75" x14ac:dyDescent="0.25">
      <c r="E84" s="3489"/>
      <c r="H84" s="3489"/>
    </row>
    <row r="85" spans="5:13" ht="15.75" x14ac:dyDescent="0.25">
      <c r="E85" s="3490"/>
      <c r="H85" s="3490"/>
    </row>
    <row r="86" spans="5:13" ht="15.75" x14ac:dyDescent="0.25">
      <c r="E86" s="3491"/>
      <c r="H86" s="3491"/>
    </row>
    <row r="87" spans="5:13" ht="15.75" x14ac:dyDescent="0.25">
      <c r="E87" s="3492"/>
      <c r="H87" s="3492"/>
    </row>
    <row r="88" spans="5:13" ht="15.75" x14ac:dyDescent="0.25">
      <c r="E88" s="3493"/>
      <c r="H88" s="3493"/>
    </row>
    <row r="89" spans="5:13" ht="15.75" x14ac:dyDescent="0.25">
      <c r="E89" s="3494"/>
      <c r="H89" s="3494"/>
    </row>
    <row r="90" spans="5:13" ht="15.75" x14ac:dyDescent="0.25">
      <c r="E90" s="3495"/>
      <c r="H90" s="3495"/>
    </row>
    <row r="91" spans="5:13" ht="15.75" x14ac:dyDescent="0.25">
      <c r="E91" s="3496"/>
      <c r="H91" s="3496"/>
    </row>
    <row r="92" spans="5:13" ht="15.75" x14ac:dyDescent="0.25">
      <c r="E92" s="3497"/>
      <c r="H92" s="3497"/>
    </row>
    <row r="93" spans="5:13" ht="15.75" x14ac:dyDescent="0.25">
      <c r="E93" s="3498"/>
      <c r="H93" s="3498"/>
    </row>
    <row r="94" spans="5:13" ht="15.75" x14ac:dyDescent="0.25">
      <c r="E94" s="3499"/>
      <c r="H94" s="3499"/>
    </row>
    <row r="95" spans="5:13" ht="15.75" x14ac:dyDescent="0.25">
      <c r="E95" s="3500"/>
      <c r="H95" s="3500"/>
    </row>
    <row r="96" spans="5:13" ht="15.75" x14ac:dyDescent="0.25">
      <c r="E96" s="3501"/>
      <c r="H96" s="3501"/>
      <c r="M96" s="3502" t="s">
        <v>8</v>
      </c>
    </row>
    <row r="97" spans="5:14" ht="15.75" x14ac:dyDescent="0.25">
      <c r="E97" s="3503"/>
      <c r="H97" s="3503"/>
    </row>
    <row r="98" spans="5:14" ht="15.75" x14ac:dyDescent="0.25">
      <c r="E98" s="3504"/>
      <c r="H98" s="3504"/>
    </row>
    <row r="99" spans="5:14" ht="15.75" x14ac:dyDescent="0.25">
      <c r="E99" s="3505"/>
      <c r="H99" s="3505"/>
    </row>
    <row r="101" spans="5:14" x14ac:dyDescent="0.2">
      <c r="N101" s="3506"/>
    </row>
    <row r="126" spans="4:4" x14ac:dyDescent="0.2">
      <c r="D126" s="3507"/>
    </row>
  </sheetData>
  <mergeCells count="1">
    <mergeCell ref="Q27:R27"/>
  </mergeCells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3508"/>
      <c r="B1" s="3509"/>
      <c r="C1" s="3509"/>
      <c r="D1" s="3510"/>
      <c r="E1" s="3509"/>
      <c r="F1" s="3509"/>
      <c r="G1" s="3509"/>
      <c r="H1" s="3509"/>
      <c r="I1" s="3510"/>
      <c r="J1" s="3509"/>
      <c r="K1" s="3509"/>
      <c r="L1" s="3509"/>
      <c r="M1" s="3509"/>
      <c r="N1" s="3509"/>
      <c r="O1" s="3509"/>
      <c r="P1" s="3511"/>
    </row>
    <row r="2" spans="1:16" ht="12.75" customHeight="1" x14ac:dyDescent="0.2">
      <c r="A2" s="3512" t="s">
        <v>0</v>
      </c>
      <c r="B2" s="3513"/>
      <c r="C2" s="3513"/>
      <c r="D2" s="3513"/>
      <c r="E2" s="3513"/>
      <c r="F2" s="3513"/>
      <c r="G2" s="3513"/>
      <c r="H2" s="3513"/>
      <c r="I2" s="3513"/>
      <c r="J2" s="3513"/>
      <c r="K2" s="3513"/>
      <c r="L2" s="3513"/>
      <c r="M2" s="3513"/>
      <c r="N2" s="3513"/>
      <c r="O2" s="3513"/>
      <c r="P2" s="3514"/>
    </row>
    <row r="3" spans="1:16" ht="12.75" customHeight="1" x14ac:dyDescent="0.2">
      <c r="A3" s="3515"/>
      <c r="B3" s="3516"/>
      <c r="C3" s="3516"/>
      <c r="D3" s="3516"/>
      <c r="E3" s="3516"/>
      <c r="F3" s="3516"/>
      <c r="G3" s="3516"/>
      <c r="H3" s="3516"/>
      <c r="I3" s="3516"/>
      <c r="J3" s="3516"/>
      <c r="K3" s="3516"/>
      <c r="L3" s="3516"/>
      <c r="M3" s="3516"/>
      <c r="N3" s="3516"/>
      <c r="O3" s="3516"/>
      <c r="P3" s="3517"/>
    </row>
    <row r="4" spans="1:16" ht="12.75" customHeight="1" x14ac:dyDescent="0.2">
      <c r="A4" s="3518" t="s">
        <v>60</v>
      </c>
      <c r="B4" s="3519"/>
      <c r="C4" s="3519"/>
      <c r="D4" s="3519"/>
      <c r="E4" s="3519"/>
      <c r="F4" s="3519"/>
      <c r="G4" s="3519"/>
      <c r="H4" s="3519"/>
      <c r="I4" s="3519"/>
      <c r="J4" s="3520"/>
      <c r="K4" s="3521"/>
      <c r="L4" s="3521"/>
      <c r="M4" s="3521"/>
      <c r="N4" s="3521"/>
      <c r="O4" s="3521"/>
      <c r="P4" s="3522"/>
    </row>
    <row r="5" spans="1:16" ht="12.75" customHeight="1" x14ac:dyDescent="0.2">
      <c r="A5" s="3523"/>
      <c r="B5" s="3524"/>
      <c r="C5" s="3524"/>
      <c r="D5" s="3525"/>
      <c r="E5" s="3524"/>
      <c r="F5" s="3524"/>
      <c r="G5" s="3524"/>
      <c r="H5" s="3524"/>
      <c r="I5" s="3525"/>
      <c r="J5" s="3524"/>
      <c r="K5" s="3524"/>
      <c r="L5" s="3524"/>
      <c r="M5" s="3524"/>
      <c r="N5" s="3524"/>
      <c r="O5" s="3524"/>
      <c r="P5" s="3526"/>
    </row>
    <row r="6" spans="1:16" ht="12.75" customHeight="1" x14ac:dyDescent="0.2">
      <c r="A6" s="3527" t="s">
        <v>2</v>
      </c>
      <c r="B6" s="3528"/>
      <c r="C6" s="3528"/>
      <c r="D6" s="3529"/>
      <c r="E6" s="3528"/>
      <c r="F6" s="3528"/>
      <c r="G6" s="3528"/>
      <c r="H6" s="3528"/>
      <c r="I6" s="3529"/>
      <c r="J6" s="3528"/>
      <c r="K6" s="3528"/>
      <c r="L6" s="3528"/>
      <c r="M6" s="3528"/>
      <c r="N6" s="3528"/>
      <c r="O6" s="3528"/>
      <c r="P6" s="3530"/>
    </row>
    <row r="7" spans="1:16" ht="12.75" customHeight="1" x14ac:dyDescent="0.2">
      <c r="A7" s="3531" t="s">
        <v>3</v>
      </c>
      <c r="B7" s="3532"/>
      <c r="C7" s="3532"/>
      <c r="D7" s="3533"/>
      <c r="E7" s="3532"/>
      <c r="F7" s="3532"/>
      <c r="G7" s="3532"/>
      <c r="H7" s="3532"/>
      <c r="I7" s="3533"/>
      <c r="J7" s="3532"/>
      <c r="K7" s="3532"/>
      <c r="L7" s="3532"/>
      <c r="M7" s="3532"/>
      <c r="N7" s="3532"/>
      <c r="O7" s="3532"/>
      <c r="P7" s="3534"/>
    </row>
    <row r="8" spans="1:16" ht="12.75" customHeight="1" x14ac:dyDescent="0.2">
      <c r="A8" s="3535" t="s">
        <v>4</v>
      </c>
      <c r="B8" s="3536"/>
      <c r="C8" s="3536"/>
      <c r="D8" s="3537"/>
      <c r="E8" s="3536"/>
      <c r="F8" s="3536"/>
      <c r="G8" s="3536"/>
      <c r="H8" s="3536"/>
      <c r="I8" s="3537"/>
      <c r="J8" s="3536"/>
      <c r="K8" s="3536"/>
      <c r="L8" s="3536"/>
      <c r="M8" s="3536"/>
      <c r="N8" s="3536"/>
      <c r="O8" s="3536"/>
      <c r="P8" s="3538"/>
    </row>
    <row r="9" spans="1:16" ht="12.75" customHeight="1" x14ac:dyDescent="0.2">
      <c r="A9" s="3539" t="s">
        <v>5</v>
      </c>
      <c r="B9" s="3540"/>
      <c r="C9" s="3540"/>
      <c r="D9" s="3541"/>
      <c r="E9" s="3540"/>
      <c r="F9" s="3540"/>
      <c r="G9" s="3540"/>
      <c r="H9" s="3540"/>
      <c r="I9" s="3541"/>
      <c r="J9" s="3540"/>
      <c r="K9" s="3540"/>
      <c r="L9" s="3540"/>
      <c r="M9" s="3540"/>
      <c r="N9" s="3540"/>
      <c r="O9" s="3540"/>
      <c r="P9" s="3542"/>
    </row>
    <row r="10" spans="1:16" ht="12.75" customHeight="1" x14ac:dyDescent="0.2">
      <c r="A10" s="3543" t="s">
        <v>6</v>
      </c>
      <c r="B10" s="3544"/>
      <c r="C10" s="3544"/>
      <c r="D10" s="3545"/>
      <c r="E10" s="3544"/>
      <c r="F10" s="3544"/>
      <c r="G10" s="3544"/>
      <c r="H10" s="3544"/>
      <c r="I10" s="3545"/>
      <c r="J10" s="3544"/>
      <c r="K10" s="3544"/>
      <c r="L10" s="3544"/>
      <c r="M10" s="3544"/>
      <c r="N10" s="3544"/>
      <c r="O10" s="3544"/>
      <c r="P10" s="3546"/>
    </row>
    <row r="11" spans="1:16" ht="12.75" customHeight="1" x14ac:dyDescent="0.2">
      <c r="A11" s="3547"/>
      <c r="B11" s="3548"/>
      <c r="C11" s="3548"/>
      <c r="D11" s="3549"/>
      <c r="E11" s="3548"/>
      <c r="F11" s="3548"/>
      <c r="G11" s="3550"/>
      <c r="H11" s="3548"/>
      <c r="I11" s="3549"/>
      <c r="J11" s="3548"/>
      <c r="K11" s="3548"/>
      <c r="L11" s="3548"/>
      <c r="M11" s="3548"/>
      <c r="N11" s="3548"/>
      <c r="O11" s="3548"/>
      <c r="P11" s="3551"/>
    </row>
    <row r="12" spans="1:16" ht="12.75" customHeight="1" x14ac:dyDescent="0.2">
      <c r="A12" s="3552" t="s">
        <v>61</v>
      </c>
      <c r="B12" s="3553"/>
      <c r="C12" s="3553"/>
      <c r="D12" s="3554"/>
      <c r="E12" s="3553" t="s">
        <v>8</v>
      </c>
      <c r="F12" s="3553"/>
      <c r="G12" s="3553"/>
      <c r="H12" s="3553"/>
      <c r="I12" s="3554"/>
      <c r="J12" s="3553"/>
      <c r="K12" s="3553"/>
      <c r="L12" s="3553"/>
      <c r="M12" s="3553"/>
      <c r="N12" s="3555" t="s">
        <v>62</v>
      </c>
      <c r="O12" s="3553"/>
      <c r="P12" s="3556"/>
    </row>
    <row r="13" spans="1:16" ht="12.75" customHeight="1" x14ac:dyDescent="0.2">
      <c r="A13" s="3557"/>
      <c r="B13" s="3558"/>
      <c r="C13" s="3558"/>
      <c r="D13" s="3559"/>
      <c r="E13" s="3558"/>
      <c r="F13" s="3558"/>
      <c r="G13" s="3558"/>
      <c r="H13" s="3558"/>
      <c r="I13" s="3559"/>
      <c r="J13" s="3558"/>
      <c r="K13" s="3558"/>
      <c r="L13" s="3558"/>
      <c r="M13" s="3558"/>
      <c r="N13" s="3558"/>
      <c r="O13" s="3558"/>
      <c r="P13" s="3560"/>
    </row>
    <row r="14" spans="1:16" ht="12.75" customHeight="1" x14ac:dyDescent="0.2">
      <c r="A14" s="3561" t="s">
        <v>10</v>
      </c>
      <c r="B14" s="3562"/>
      <c r="C14" s="3562"/>
      <c r="D14" s="3563"/>
      <c r="E14" s="3562"/>
      <c r="F14" s="3562"/>
      <c r="G14" s="3562"/>
      <c r="H14" s="3562"/>
      <c r="I14" s="3563"/>
      <c r="J14" s="3562"/>
      <c r="K14" s="3562"/>
      <c r="L14" s="3562"/>
      <c r="M14" s="3562"/>
      <c r="N14" s="3564"/>
      <c r="O14" s="3565"/>
      <c r="P14" s="3566"/>
    </row>
    <row r="15" spans="1:16" ht="12.75" customHeight="1" x14ac:dyDescent="0.2">
      <c r="A15" s="3567"/>
      <c r="B15" s="3568"/>
      <c r="C15" s="3568"/>
      <c r="D15" s="3569"/>
      <c r="E15" s="3568"/>
      <c r="F15" s="3568"/>
      <c r="G15" s="3568"/>
      <c r="H15" s="3568"/>
      <c r="I15" s="3569"/>
      <c r="J15" s="3568"/>
      <c r="K15" s="3568"/>
      <c r="L15" s="3568"/>
      <c r="M15" s="3568"/>
      <c r="N15" s="3570" t="s">
        <v>11</v>
      </c>
      <c r="O15" s="3571" t="s">
        <v>12</v>
      </c>
      <c r="P15" s="3572"/>
    </row>
    <row r="16" spans="1:16" ht="12.75" customHeight="1" x14ac:dyDescent="0.2">
      <c r="A16" s="3573" t="s">
        <v>13</v>
      </c>
      <c r="B16" s="3574"/>
      <c r="C16" s="3574"/>
      <c r="D16" s="3575"/>
      <c r="E16" s="3574"/>
      <c r="F16" s="3574"/>
      <c r="G16" s="3574"/>
      <c r="H16" s="3574"/>
      <c r="I16" s="3575"/>
      <c r="J16" s="3574"/>
      <c r="K16" s="3574"/>
      <c r="L16" s="3574"/>
      <c r="M16" s="3574"/>
      <c r="N16" s="3576"/>
      <c r="O16" s="3577"/>
      <c r="P16" s="3577"/>
    </row>
    <row r="17" spans="1:47" ht="12.75" customHeight="1" x14ac:dyDescent="0.2">
      <c r="A17" s="3578" t="s">
        <v>14</v>
      </c>
      <c r="B17" s="3579"/>
      <c r="C17" s="3579"/>
      <c r="D17" s="3580"/>
      <c r="E17" s="3579"/>
      <c r="F17" s="3579"/>
      <c r="G17" s="3579"/>
      <c r="H17" s="3579"/>
      <c r="I17" s="3580"/>
      <c r="J17" s="3579"/>
      <c r="K17" s="3579"/>
      <c r="L17" s="3579"/>
      <c r="M17" s="3579"/>
      <c r="N17" s="3581" t="s">
        <v>15</v>
      </c>
      <c r="O17" s="3582" t="s">
        <v>16</v>
      </c>
      <c r="P17" s="3583"/>
    </row>
    <row r="18" spans="1:47" ht="12.75" customHeight="1" x14ac:dyDescent="0.2">
      <c r="A18" s="3584"/>
      <c r="B18" s="3585"/>
      <c r="C18" s="3585"/>
      <c r="D18" s="3586"/>
      <c r="E18" s="3585"/>
      <c r="F18" s="3585"/>
      <c r="G18" s="3585"/>
      <c r="H18" s="3585"/>
      <c r="I18" s="3586"/>
      <c r="J18" s="3585"/>
      <c r="K18" s="3585"/>
      <c r="L18" s="3585"/>
      <c r="M18" s="3585"/>
      <c r="N18" s="3587"/>
      <c r="O18" s="3588"/>
      <c r="P18" s="3589" t="s">
        <v>8</v>
      </c>
    </row>
    <row r="19" spans="1:47" ht="12.75" customHeight="1" x14ac:dyDescent="0.2">
      <c r="A19" s="3590"/>
      <c r="B19" s="3591"/>
      <c r="C19" s="3591"/>
      <c r="D19" s="3592"/>
      <c r="E19" s="3591"/>
      <c r="F19" s="3591"/>
      <c r="G19" s="3591"/>
      <c r="H19" s="3591"/>
      <c r="I19" s="3592"/>
      <c r="J19" s="3591"/>
      <c r="K19" s="3593"/>
      <c r="L19" s="3591" t="s">
        <v>17</v>
      </c>
      <c r="M19" s="3591"/>
      <c r="N19" s="3594"/>
      <c r="O19" s="3595"/>
      <c r="P19" s="3596"/>
      <c r="AU19" s="3597"/>
    </row>
    <row r="20" spans="1:47" ht="12.75" customHeight="1" x14ac:dyDescent="0.2">
      <c r="A20" s="3598"/>
      <c r="B20" s="3599"/>
      <c r="C20" s="3599"/>
      <c r="D20" s="3600"/>
      <c r="E20" s="3599"/>
      <c r="F20" s="3599"/>
      <c r="G20" s="3599"/>
      <c r="H20" s="3599"/>
      <c r="I20" s="3600"/>
      <c r="J20" s="3599"/>
      <c r="K20" s="3599"/>
      <c r="L20" s="3599"/>
      <c r="M20" s="3599"/>
      <c r="N20" s="3601"/>
      <c r="O20" s="3602"/>
      <c r="P20" s="3603"/>
    </row>
    <row r="21" spans="1:47" ht="12.75" customHeight="1" x14ac:dyDescent="0.2">
      <c r="A21" s="3604"/>
      <c r="B21" s="3605"/>
      <c r="C21" s="3606"/>
      <c r="D21" s="3606"/>
      <c r="E21" s="3605"/>
      <c r="F21" s="3605"/>
      <c r="G21" s="3605"/>
      <c r="H21" s="3605" t="s">
        <v>8</v>
      </c>
      <c r="I21" s="3607"/>
      <c r="J21" s="3605"/>
      <c r="K21" s="3605"/>
      <c r="L21" s="3605"/>
      <c r="M21" s="3605"/>
      <c r="N21" s="3608"/>
      <c r="O21" s="3609"/>
      <c r="P21" s="3610"/>
    </row>
    <row r="22" spans="1:47" ht="12.75" customHeight="1" x14ac:dyDescent="0.2">
      <c r="A22" s="3611"/>
      <c r="B22" s="3612"/>
      <c r="C22" s="3612"/>
      <c r="D22" s="3613"/>
      <c r="E22" s="3612"/>
      <c r="F22" s="3612"/>
      <c r="G22" s="3612"/>
      <c r="H22" s="3612"/>
      <c r="I22" s="3613"/>
      <c r="J22" s="3612"/>
      <c r="K22" s="3612"/>
      <c r="L22" s="3612"/>
      <c r="M22" s="3612"/>
      <c r="N22" s="3612"/>
      <c r="O22" s="3612"/>
      <c r="P22" s="3614"/>
    </row>
    <row r="23" spans="1:47" ht="12.75" customHeight="1" x14ac:dyDescent="0.2">
      <c r="A23" s="3615" t="s">
        <v>18</v>
      </c>
      <c r="B23" s="3616"/>
      <c r="C23" s="3616"/>
      <c r="D23" s="3617"/>
      <c r="E23" s="3618" t="s">
        <v>19</v>
      </c>
      <c r="F23" s="3618"/>
      <c r="G23" s="3618"/>
      <c r="H23" s="3618"/>
      <c r="I23" s="3618"/>
      <c r="J23" s="3618"/>
      <c r="K23" s="3618"/>
      <c r="L23" s="3618"/>
      <c r="M23" s="3616"/>
      <c r="N23" s="3616"/>
      <c r="O23" s="3616"/>
      <c r="P23" s="3619"/>
    </row>
    <row r="24" spans="1:47" ht="15.75" x14ac:dyDescent="0.25">
      <c r="A24" s="3620"/>
      <c r="B24" s="3621"/>
      <c r="C24" s="3621"/>
      <c r="D24" s="3622"/>
      <c r="E24" s="3623" t="s">
        <v>20</v>
      </c>
      <c r="F24" s="3623"/>
      <c r="G24" s="3623"/>
      <c r="H24" s="3623"/>
      <c r="I24" s="3623"/>
      <c r="J24" s="3623"/>
      <c r="K24" s="3623"/>
      <c r="L24" s="3623"/>
      <c r="M24" s="3621"/>
      <c r="N24" s="3621"/>
      <c r="O24" s="3621"/>
      <c r="P24" s="3624"/>
    </row>
    <row r="25" spans="1:47" ht="12.75" customHeight="1" x14ac:dyDescent="0.2">
      <c r="A25" s="3625"/>
      <c r="B25" s="3626" t="s">
        <v>21</v>
      </c>
      <c r="C25" s="3627"/>
      <c r="D25" s="3627"/>
      <c r="E25" s="3627"/>
      <c r="F25" s="3627"/>
      <c r="G25" s="3627"/>
      <c r="H25" s="3627"/>
      <c r="I25" s="3627"/>
      <c r="J25" s="3627"/>
      <c r="K25" s="3627"/>
      <c r="L25" s="3627"/>
      <c r="M25" s="3627"/>
      <c r="N25" s="3627"/>
      <c r="O25" s="3628"/>
      <c r="P25" s="3629"/>
    </row>
    <row r="26" spans="1:47" ht="12.75" customHeight="1" x14ac:dyDescent="0.2">
      <c r="A26" s="3630" t="s">
        <v>22</v>
      </c>
      <c r="B26" s="3631" t="s">
        <v>23</v>
      </c>
      <c r="C26" s="3631"/>
      <c r="D26" s="3630" t="s">
        <v>24</v>
      </c>
      <c r="E26" s="3630" t="s">
        <v>25</v>
      </c>
      <c r="F26" s="3630" t="s">
        <v>22</v>
      </c>
      <c r="G26" s="3631" t="s">
        <v>23</v>
      </c>
      <c r="H26" s="3631"/>
      <c r="I26" s="3630" t="s">
        <v>24</v>
      </c>
      <c r="J26" s="3630" t="s">
        <v>25</v>
      </c>
      <c r="K26" s="3630" t="s">
        <v>22</v>
      </c>
      <c r="L26" s="3631" t="s">
        <v>23</v>
      </c>
      <c r="M26" s="3631"/>
      <c r="N26" s="3632" t="s">
        <v>24</v>
      </c>
      <c r="O26" s="3630" t="s">
        <v>25</v>
      </c>
      <c r="P26" s="3633"/>
    </row>
    <row r="27" spans="1:47" ht="12.75" customHeight="1" x14ac:dyDescent="0.2">
      <c r="A27" s="3634"/>
      <c r="B27" s="3635" t="s">
        <v>26</v>
      </c>
      <c r="C27" s="3635" t="s">
        <v>2</v>
      </c>
      <c r="D27" s="3634"/>
      <c r="E27" s="3634"/>
      <c r="F27" s="3634"/>
      <c r="G27" s="3635" t="s">
        <v>26</v>
      </c>
      <c r="H27" s="3635" t="s">
        <v>2</v>
      </c>
      <c r="I27" s="3634"/>
      <c r="J27" s="3634"/>
      <c r="K27" s="3634"/>
      <c r="L27" s="3635" t="s">
        <v>26</v>
      </c>
      <c r="M27" s="3635" t="s">
        <v>2</v>
      </c>
      <c r="N27" s="3636"/>
      <c r="O27" s="3634"/>
      <c r="P27" s="3637"/>
      <c r="Q27" s="32" t="s">
        <v>138</v>
      </c>
      <c r="R27" s="31"/>
      <c r="S27" t="s">
        <v>139</v>
      </c>
    </row>
    <row r="28" spans="1:47" ht="12.75" customHeight="1" x14ac:dyDescent="0.2">
      <c r="A28" s="3638">
        <v>1</v>
      </c>
      <c r="B28" s="3639">
        <v>0</v>
      </c>
      <c r="C28" s="3640">
        <v>0.15</v>
      </c>
      <c r="D28" s="3641">
        <v>10000</v>
      </c>
      <c r="E28" s="3642">
        <f t="shared" ref="E28:E59" si="0">D28*(100-2.18)/100</f>
        <v>9781.9999999999982</v>
      </c>
      <c r="F28" s="3643">
        <v>33</v>
      </c>
      <c r="G28" s="3644">
        <v>8</v>
      </c>
      <c r="H28" s="3644">
        <v>8.15</v>
      </c>
      <c r="I28" s="3641">
        <v>10000</v>
      </c>
      <c r="J28" s="3642">
        <f t="shared" ref="J28:J59" si="1">I28*(100-2.18)/100</f>
        <v>9781.9999999999982</v>
      </c>
      <c r="K28" s="3643">
        <v>65</v>
      </c>
      <c r="L28" s="3644">
        <v>16</v>
      </c>
      <c r="M28" s="3644">
        <v>16.149999999999999</v>
      </c>
      <c r="N28" s="3641">
        <v>10000</v>
      </c>
      <c r="O28" s="3642">
        <f t="shared" ref="O28:O59" si="2">N28*(100-2.18)/100</f>
        <v>9781.9999999999982</v>
      </c>
      <c r="P28" s="3645"/>
      <c r="Q28" s="4551">
        <v>0</v>
      </c>
      <c r="R28" s="4793">
        <v>0.15</v>
      </c>
      <c r="S28" s="24">
        <f>AVERAGE(D28:D31)</f>
        <v>10000</v>
      </c>
    </row>
    <row r="29" spans="1:47" ht="12.75" customHeight="1" x14ac:dyDescent="0.2">
      <c r="A29" s="3646">
        <v>2</v>
      </c>
      <c r="B29" s="3646">
        <v>0.15</v>
      </c>
      <c r="C29" s="3647">
        <v>0.3</v>
      </c>
      <c r="D29" s="3648">
        <v>10000</v>
      </c>
      <c r="E29" s="3649">
        <f t="shared" si="0"/>
        <v>9781.9999999999982</v>
      </c>
      <c r="F29" s="3650">
        <v>34</v>
      </c>
      <c r="G29" s="3651">
        <v>8.15</v>
      </c>
      <c r="H29" s="3651">
        <v>8.3000000000000007</v>
      </c>
      <c r="I29" s="3648">
        <v>10000</v>
      </c>
      <c r="J29" s="3649">
        <f t="shared" si="1"/>
        <v>9781.9999999999982</v>
      </c>
      <c r="K29" s="3650">
        <v>66</v>
      </c>
      <c r="L29" s="3651">
        <v>16.149999999999999</v>
      </c>
      <c r="M29" s="3651">
        <v>16.3</v>
      </c>
      <c r="N29" s="3648">
        <v>10000</v>
      </c>
      <c r="O29" s="3649">
        <f t="shared" si="2"/>
        <v>9781.9999999999982</v>
      </c>
      <c r="P29" s="3652"/>
      <c r="Q29" s="4798">
        <v>1</v>
      </c>
      <c r="R29" s="4793">
        <v>1.1499999999999999</v>
      </c>
      <c r="S29" s="24">
        <f>AVERAGE(D32:D35)</f>
        <v>10000</v>
      </c>
    </row>
    <row r="30" spans="1:47" ht="12.75" customHeight="1" x14ac:dyDescent="0.2">
      <c r="A30" s="3653">
        <v>3</v>
      </c>
      <c r="B30" s="3654">
        <v>0.3</v>
      </c>
      <c r="C30" s="3655">
        <v>0.45</v>
      </c>
      <c r="D30" s="3656">
        <v>10000</v>
      </c>
      <c r="E30" s="3657">
        <f t="shared" si="0"/>
        <v>9781.9999999999982</v>
      </c>
      <c r="F30" s="3658">
        <v>35</v>
      </c>
      <c r="G30" s="3659">
        <v>8.3000000000000007</v>
      </c>
      <c r="H30" s="3659">
        <v>8.4499999999999993</v>
      </c>
      <c r="I30" s="3656">
        <v>10000</v>
      </c>
      <c r="J30" s="3657">
        <f t="shared" si="1"/>
        <v>9781.9999999999982</v>
      </c>
      <c r="K30" s="3658">
        <v>67</v>
      </c>
      <c r="L30" s="3659">
        <v>16.3</v>
      </c>
      <c r="M30" s="3659">
        <v>16.45</v>
      </c>
      <c r="N30" s="3656">
        <v>10000</v>
      </c>
      <c r="O30" s="3657">
        <f t="shared" si="2"/>
        <v>9781.9999999999982</v>
      </c>
      <c r="P30" s="3660"/>
      <c r="Q30" s="4690">
        <v>2</v>
      </c>
      <c r="R30" s="4793">
        <v>2.15</v>
      </c>
      <c r="S30" s="24">
        <f>AVERAGE(D36:D39)</f>
        <v>10000</v>
      </c>
      <c r="V30" s="3661"/>
    </row>
    <row r="31" spans="1:47" ht="12.75" customHeight="1" x14ac:dyDescent="0.2">
      <c r="A31" s="3662">
        <v>4</v>
      </c>
      <c r="B31" s="3662">
        <v>0.45</v>
      </c>
      <c r="C31" s="3663">
        <v>1</v>
      </c>
      <c r="D31" s="3664">
        <v>10000</v>
      </c>
      <c r="E31" s="3665">
        <f t="shared" si="0"/>
        <v>9781.9999999999982</v>
      </c>
      <c r="F31" s="3666">
        <v>36</v>
      </c>
      <c r="G31" s="3663">
        <v>8.4499999999999993</v>
      </c>
      <c r="H31" s="3663">
        <v>9</v>
      </c>
      <c r="I31" s="3664">
        <v>10000</v>
      </c>
      <c r="J31" s="3665">
        <f t="shared" si="1"/>
        <v>9781.9999999999982</v>
      </c>
      <c r="K31" s="3666">
        <v>68</v>
      </c>
      <c r="L31" s="3663">
        <v>16.45</v>
      </c>
      <c r="M31" s="3663">
        <v>17</v>
      </c>
      <c r="N31" s="3664">
        <v>10000</v>
      </c>
      <c r="O31" s="3665">
        <f t="shared" si="2"/>
        <v>9781.9999999999982</v>
      </c>
      <c r="P31" s="3667"/>
      <c r="Q31" s="4690">
        <v>3</v>
      </c>
      <c r="R31" s="4787">
        <v>3.15</v>
      </c>
      <c r="S31" s="24">
        <f>AVERAGE(D40:D43)</f>
        <v>10000</v>
      </c>
    </row>
    <row r="32" spans="1:47" ht="12.75" customHeight="1" x14ac:dyDescent="0.2">
      <c r="A32" s="3668">
        <v>5</v>
      </c>
      <c r="B32" s="3669">
        <v>1</v>
      </c>
      <c r="C32" s="3670">
        <v>1.1499999999999999</v>
      </c>
      <c r="D32" s="3671">
        <v>10000</v>
      </c>
      <c r="E32" s="3672">
        <f t="shared" si="0"/>
        <v>9781.9999999999982</v>
      </c>
      <c r="F32" s="3673">
        <v>37</v>
      </c>
      <c r="G32" s="3669">
        <v>9</v>
      </c>
      <c r="H32" s="3669">
        <v>9.15</v>
      </c>
      <c r="I32" s="3671">
        <v>10000</v>
      </c>
      <c r="J32" s="3672">
        <f t="shared" si="1"/>
        <v>9781.9999999999982</v>
      </c>
      <c r="K32" s="3673">
        <v>69</v>
      </c>
      <c r="L32" s="3669">
        <v>17</v>
      </c>
      <c r="M32" s="3669">
        <v>17.149999999999999</v>
      </c>
      <c r="N32" s="3671">
        <v>10000</v>
      </c>
      <c r="O32" s="3672">
        <f t="shared" si="2"/>
        <v>9781.9999999999982</v>
      </c>
      <c r="P32" s="3674"/>
      <c r="Q32" s="4690">
        <v>4</v>
      </c>
      <c r="R32" s="4787">
        <v>4.1500000000000004</v>
      </c>
      <c r="S32" s="24">
        <f>AVERAGE(D44:D47)</f>
        <v>10000</v>
      </c>
      <c r="AQ32" s="3671"/>
    </row>
    <row r="33" spans="1:19" ht="12.75" customHeight="1" x14ac:dyDescent="0.2">
      <c r="A33" s="3675">
        <v>6</v>
      </c>
      <c r="B33" s="3676">
        <v>1.1499999999999999</v>
      </c>
      <c r="C33" s="3677">
        <v>1.3</v>
      </c>
      <c r="D33" s="3678">
        <v>10000</v>
      </c>
      <c r="E33" s="3679">
        <f t="shared" si="0"/>
        <v>9781.9999999999982</v>
      </c>
      <c r="F33" s="3680">
        <v>38</v>
      </c>
      <c r="G33" s="3677">
        <v>9.15</v>
      </c>
      <c r="H33" s="3677">
        <v>9.3000000000000007</v>
      </c>
      <c r="I33" s="3678">
        <v>10000</v>
      </c>
      <c r="J33" s="3679">
        <f t="shared" si="1"/>
        <v>9781.9999999999982</v>
      </c>
      <c r="K33" s="3680">
        <v>70</v>
      </c>
      <c r="L33" s="3677">
        <v>17.149999999999999</v>
      </c>
      <c r="M33" s="3677">
        <v>17.3</v>
      </c>
      <c r="N33" s="3678">
        <v>10000</v>
      </c>
      <c r="O33" s="3679">
        <f t="shared" si="2"/>
        <v>9781.9999999999982</v>
      </c>
      <c r="P33" s="3681"/>
      <c r="Q33" s="4798">
        <v>5</v>
      </c>
      <c r="R33" s="4787">
        <v>5.15</v>
      </c>
      <c r="S33" s="24">
        <f>AVERAGE(D48:D51)</f>
        <v>10000</v>
      </c>
    </row>
    <row r="34" spans="1:19" x14ac:dyDescent="0.2">
      <c r="A34" s="3682">
        <v>7</v>
      </c>
      <c r="B34" s="3683">
        <v>1.3</v>
      </c>
      <c r="C34" s="3684">
        <v>1.45</v>
      </c>
      <c r="D34" s="3685">
        <v>10000</v>
      </c>
      <c r="E34" s="3686">
        <f t="shared" si="0"/>
        <v>9781.9999999999982</v>
      </c>
      <c r="F34" s="3687">
        <v>39</v>
      </c>
      <c r="G34" s="3688">
        <v>9.3000000000000007</v>
      </c>
      <c r="H34" s="3688">
        <v>9.4499999999999993</v>
      </c>
      <c r="I34" s="3685">
        <v>10000</v>
      </c>
      <c r="J34" s="3686">
        <f t="shared" si="1"/>
        <v>9781.9999999999982</v>
      </c>
      <c r="K34" s="3687">
        <v>71</v>
      </c>
      <c r="L34" s="3688">
        <v>17.3</v>
      </c>
      <c r="M34" s="3688">
        <v>17.45</v>
      </c>
      <c r="N34" s="3685">
        <v>10000</v>
      </c>
      <c r="O34" s="3686">
        <f t="shared" si="2"/>
        <v>9781.9999999999982</v>
      </c>
      <c r="P34" s="3689"/>
      <c r="Q34" s="4798">
        <v>6</v>
      </c>
      <c r="R34" s="4787">
        <v>6.15</v>
      </c>
      <c r="S34" s="24">
        <f>AVERAGE(D52:D55)</f>
        <v>10000</v>
      </c>
    </row>
    <row r="35" spans="1:19" x14ac:dyDescent="0.2">
      <c r="A35" s="3690">
        <v>8</v>
      </c>
      <c r="B35" s="3690">
        <v>1.45</v>
      </c>
      <c r="C35" s="3691">
        <v>2</v>
      </c>
      <c r="D35" s="3692">
        <v>10000</v>
      </c>
      <c r="E35" s="3693">
        <f t="shared" si="0"/>
        <v>9781.9999999999982</v>
      </c>
      <c r="F35" s="3694">
        <v>40</v>
      </c>
      <c r="G35" s="3691">
        <v>9.4499999999999993</v>
      </c>
      <c r="H35" s="3691">
        <v>10</v>
      </c>
      <c r="I35" s="3692">
        <v>10000</v>
      </c>
      <c r="J35" s="3693">
        <f t="shared" si="1"/>
        <v>9781.9999999999982</v>
      </c>
      <c r="K35" s="3694">
        <v>72</v>
      </c>
      <c r="L35" s="3695">
        <v>17.45</v>
      </c>
      <c r="M35" s="3691">
        <v>18</v>
      </c>
      <c r="N35" s="3692">
        <v>10000</v>
      </c>
      <c r="O35" s="3693">
        <f t="shared" si="2"/>
        <v>9781.9999999999982</v>
      </c>
      <c r="P35" s="3696"/>
      <c r="Q35" s="4798">
        <v>7</v>
      </c>
      <c r="R35" s="4787">
        <v>7.15</v>
      </c>
      <c r="S35" s="24">
        <f>AVERAGE(D56:D59)</f>
        <v>10000</v>
      </c>
    </row>
    <row r="36" spans="1:19" x14ac:dyDescent="0.2">
      <c r="A36" s="3697">
        <v>9</v>
      </c>
      <c r="B36" s="3698">
        <v>2</v>
      </c>
      <c r="C36" s="3699">
        <v>2.15</v>
      </c>
      <c r="D36" s="3700">
        <v>10000</v>
      </c>
      <c r="E36" s="3701">
        <f t="shared" si="0"/>
        <v>9781.9999999999982</v>
      </c>
      <c r="F36" s="3702">
        <v>41</v>
      </c>
      <c r="G36" s="3703">
        <v>10</v>
      </c>
      <c r="H36" s="3704">
        <v>10.15</v>
      </c>
      <c r="I36" s="3700">
        <v>10000</v>
      </c>
      <c r="J36" s="3701">
        <f t="shared" si="1"/>
        <v>9781.9999999999982</v>
      </c>
      <c r="K36" s="3702">
        <v>73</v>
      </c>
      <c r="L36" s="3704">
        <v>18</v>
      </c>
      <c r="M36" s="3703">
        <v>18.149999999999999</v>
      </c>
      <c r="N36" s="3700">
        <v>10000</v>
      </c>
      <c r="O36" s="3701">
        <f t="shared" si="2"/>
        <v>9781.9999999999982</v>
      </c>
      <c r="P36" s="3705"/>
      <c r="Q36" s="4798">
        <v>8</v>
      </c>
      <c r="R36" s="4798">
        <v>8.15</v>
      </c>
      <c r="S36" s="24">
        <f>AVERAGE(I28:I31)</f>
        <v>10000</v>
      </c>
    </row>
    <row r="37" spans="1:19" x14ac:dyDescent="0.2">
      <c r="A37" s="3706">
        <v>10</v>
      </c>
      <c r="B37" s="3706">
        <v>2.15</v>
      </c>
      <c r="C37" s="3707">
        <v>2.2999999999999998</v>
      </c>
      <c r="D37" s="3708">
        <v>10000</v>
      </c>
      <c r="E37" s="3709">
        <f t="shared" si="0"/>
        <v>9781.9999999999982</v>
      </c>
      <c r="F37" s="3710">
        <v>42</v>
      </c>
      <c r="G37" s="3707">
        <v>10.15</v>
      </c>
      <c r="H37" s="3711">
        <v>10.3</v>
      </c>
      <c r="I37" s="3708">
        <v>10000</v>
      </c>
      <c r="J37" s="3709">
        <f t="shared" si="1"/>
        <v>9781.9999999999982</v>
      </c>
      <c r="K37" s="3710">
        <v>74</v>
      </c>
      <c r="L37" s="3711">
        <v>18.149999999999999</v>
      </c>
      <c r="M37" s="3707">
        <v>18.3</v>
      </c>
      <c r="N37" s="3708">
        <v>10000</v>
      </c>
      <c r="O37" s="3709">
        <f t="shared" si="2"/>
        <v>9781.9999999999982</v>
      </c>
      <c r="P37" s="3712"/>
      <c r="Q37" s="4798">
        <v>9</v>
      </c>
      <c r="R37" s="4798">
        <v>9.15</v>
      </c>
      <c r="S37" s="24">
        <f>AVERAGE(I32:I35)</f>
        <v>10000</v>
      </c>
    </row>
    <row r="38" spans="1:19" x14ac:dyDescent="0.2">
      <c r="A38" s="3713">
        <v>11</v>
      </c>
      <c r="B38" s="3714">
        <v>2.2999999999999998</v>
      </c>
      <c r="C38" s="3715">
        <v>2.4500000000000002</v>
      </c>
      <c r="D38" s="3716">
        <v>10000</v>
      </c>
      <c r="E38" s="3717">
        <f t="shared" si="0"/>
        <v>9781.9999999999982</v>
      </c>
      <c r="F38" s="3718">
        <v>43</v>
      </c>
      <c r="G38" s="3719">
        <v>10.3</v>
      </c>
      <c r="H38" s="3720">
        <v>10.45</v>
      </c>
      <c r="I38" s="3716">
        <v>10000</v>
      </c>
      <c r="J38" s="3717">
        <f t="shared" si="1"/>
        <v>9781.9999999999982</v>
      </c>
      <c r="K38" s="3718">
        <v>75</v>
      </c>
      <c r="L38" s="3720">
        <v>18.3</v>
      </c>
      <c r="M38" s="3719">
        <v>18.45</v>
      </c>
      <c r="N38" s="3716">
        <v>10000</v>
      </c>
      <c r="O38" s="3717">
        <f t="shared" si="2"/>
        <v>9781.9999999999982</v>
      </c>
      <c r="P38" s="3721"/>
      <c r="Q38" s="4798">
        <v>10</v>
      </c>
      <c r="R38" s="4794">
        <v>10.15</v>
      </c>
      <c r="S38" s="24">
        <f>AVERAGE(I36:I39)</f>
        <v>10000</v>
      </c>
    </row>
    <row r="39" spans="1:19" x14ac:dyDescent="0.2">
      <c r="A39" s="3722">
        <v>12</v>
      </c>
      <c r="B39" s="3722">
        <v>2.4500000000000002</v>
      </c>
      <c r="C39" s="3723">
        <v>3</v>
      </c>
      <c r="D39" s="3724">
        <v>10000</v>
      </c>
      <c r="E39" s="3725">
        <f t="shared" si="0"/>
        <v>9781.9999999999982</v>
      </c>
      <c r="F39" s="3726">
        <v>44</v>
      </c>
      <c r="G39" s="3723">
        <v>10.45</v>
      </c>
      <c r="H39" s="3727">
        <v>11</v>
      </c>
      <c r="I39" s="3724">
        <v>10000</v>
      </c>
      <c r="J39" s="3725">
        <f t="shared" si="1"/>
        <v>9781.9999999999982</v>
      </c>
      <c r="K39" s="3726">
        <v>76</v>
      </c>
      <c r="L39" s="3727">
        <v>18.45</v>
      </c>
      <c r="M39" s="3723">
        <v>19</v>
      </c>
      <c r="N39" s="3724">
        <v>10000</v>
      </c>
      <c r="O39" s="3725">
        <f t="shared" si="2"/>
        <v>9781.9999999999982</v>
      </c>
      <c r="P39" s="3728"/>
      <c r="Q39" s="4798">
        <v>11</v>
      </c>
      <c r="R39" s="4794">
        <v>11.15</v>
      </c>
      <c r="S39" s="24">
        <f>AVERAGE(I40:I43)</f>
        <v>10000</v>
      </c>
    </row>
    <row r="40" spans="1:19" x14ac:dyDescent="0.2">
      <c r="A40" s="3729">
        <v>13</v>
      </c>
      <c r="B40" s="3730">
        <v>3</v>
      </c>
      <c r="C40" s="3731">
        <v>3.15</v>
      </c>
      <c r="D40" s="3732">
        <v>10000</v>
      </c>
      <c r="E40" s="3733">
        <f t="shared" si="0"/>
        <v>9781.9999999999982</v>
      </c>
      <c r="F40" s="3734">
        <v>45</v>
      </c>
      <c r="G40" s="3735">
        <v>11</v>
      </c>
      <c r="H40" s="3736">
        <v>11.15</v>
      </c>
      <c r="I40" s="3732">
        <v>10000</v>
      </c>
      <c r="J40" s="3733">
        <f t="shared" si="1"/>
        <v>9781.9999999999982</v>
      </c>
      <c r="K40" s="3734">
        <v>77</v>
      </c>
      <c r="L40" s="3736">
        <v>19</v>
      </c>
      <c r="M40" s="3735">
        <v>19.149999999999999</v>
      </c>
      <c r="N40" s="3732">
        <v>10000</v>
      </c>
      <c r="O40" s="3733">
        <f t="shared" si="2"/>
        <v>9781.9999999999982</v>
      </c>
      <c r="P40" s="3737"/>
      <c r="Q40" s="4798">
        <v>12</v>
      </c>
      <c r="R40" s="4794">
        <v>12.15</v>
      </c>
      <c r="S40" s="24">
        <f>AVERAGE(I44:I47)</f>
        <v>10000</v>
      </c>
    </row>
    <row r="41" spans="1:19" x14ac:dyDescent="0.2">
      <c r="A41" s="3738">
        <v>14</v>
      </c>
      <c r="B41" s="3738">
        <v>3.15</v>
      </c>
      <c r="C41" s="3739">
        <v>3.3</v>
      </c>
      <c r="D41" s="3740">
        <v>10000</v>
      </c>
      <c r="E41" s="3741">
        <f t="shared" si="0"/>
        <v>9781.9999999999982</v>
      </c>
      <c r="F41" s="3742">
        <v>46</v>
      </c>
      <c r="G41" s="3743">
        <v>11.15</v>
      </c>
      <c r="H41" s="3739">
        <v>11.3</v>
      </c>
      <c r="I41" s="3740">
        <v>10000</v>
      </c>
      <c r="J41" s="3741">
        <f t="shared" si="1"/>
        <v>9781.9999999999982</v>
      </c>
      <c r="K41" s="3742">
        <v>78</v>
      </c>
      <c r="L41" s="3739">
        <v>19.149999999999999</v>
      </c>
      <c r="M41" s="3743">
        <v>19.3</v>
      </c>
      <c r="N41" s="3740">
        <v>10000</v>
      </c>
      <c r="O41" s="3741">
        <f t="shared" si="2"/>
        <v>9781.9999999999982</v>
      </c>
      <c r="P41" s="3744"/>
      <c r="Q41" s="4798">
        <v>13</v>
      </c>
      <c r="R41" s="4794">
        <v>13.15</v>
      </c>
      <c r="S41" s="24">
        <f>AVERAGE(I48:I51)</f>
        <v>10000</v>
      </c>
    </row>
    <row r="42" spans="1:19" x14ac:dyDescent="0.2">
      <c r="A42" s="3745">
        <v>15</v>
      </c>
      <c r="B42" s="3746">
        <v>3.3</v>
      </c>
      <c r="C42" s="3747">
        <v>3.45</v>
      </c>
      <c r="D42" s="3748">
        <v>10000</v>
      </c>
      <c r="E42" s="3749">
        <f t="shared" si="0"/>
        <v>9781.9999999999982</v>
      </c>
      <c r="F42" s="3750">
        <v>47</v>
      </c>
      <c r="G42" s="3751">
        <v>11.3</v>
      </c>
      <c r="H42" s="3752">
        <v>11.45</v>
      </c>
      <c r="I42" s="3748">
        <v>10000</v>
      </c>
      <c r="J42" s="3749">
        <f t="shared" si="1"/>
        <v>9781.9999999999982</v>
      </c>
      <c r="K42" s="3750">
        <v>79</v>
      </c>
      <c r="L42" s="3752">
        <v>19.3</v>
      </c>
      <c r="M42" s="3751">
        <v>19.45</v>
      </c>
      <c r="N42" s="3748">
        <v>10000</v>
      </c>
      <c r="O42" s="3749">
        <f t="shared" si="2"/>
        <v>9781.9999999999982</v>
      </c>
      <c r="P42" s="3753"/>
      <c r="Q42" s="4798">
        <v>14</v>
      </c>
      <c r="R42" s="4794">
        <v>14.15</v>
      </c>
      <c r="S42" s="24">
        <f>AVERAGE(I52:I55)</f>
        <v>10000</v>
      </c>
    </row>
    <row r="43" spans="1:19" x14ac:dyDescent="0.2">
      <c r="A43" s="3754">
        <v>16</v>
      </c>
      <c r="B43" s="3754">
        <v>3.45</v>
      </c>
      <c r="C43" s="3755">
        <v>4</v>
      </c>
      <c r="D43" s="3756">
        <v>10000</v>
      </c>
      <c r="E43" s="3757">
        <f t="shared" si="0"/>
        <v>9781.9999999999982</v>
      </c>
      <c r="F43" s="3758">
        <v>48</v>
      </c>
      <c r="G43" s="3759">
        <v>11.45</v>
      </c>
      <c r="H43" s="3755">
        <v>12</v>
      </c>
      <c r="I43" s="3756">
        <v>10000</v>
      </c>
      <c r="J43" s="3757">
        <f t="shared" si="1"/>
        <v>9781.9999999999982</v>
      </c>
      <c r="K43" s="3758">
        <v>80</v>
      </c>
      <c r="L43" s="3755">
        <v>19.45</v>
      </c>
      <c r="M43" s="3755">
        <v>20</v>
      </c>
      <c r="N43" s="3756">
        <v>10000</v>
      </c>
      <c r="O43" s="3757">
        <f t="shared" si="2"/>
        <v>9781.9999999999982</v>
      </c>
      <c r="P43" s="3760"/>
      <c r="Q43" s="4798">
        <v>15</v>
      </c>
      <c r="R43" s="4798">
        <v>15.15</v>
      </c>
      <c r="S43" s="24">
        <f>AVERAGE(I56:I59)</f>
        <v>10000</v>
      </c>
    </row>
    <row r="44" spans="1:19" x14ac:dyDescent="0.2">
      <c r="A44" s="3761">
        <v>17</v>
      </c>
      <c r="B44" s="3762">
        <v>4</v>
      </c>
      <c r="C44" s="3763">
        <v>4.1500000000000004</v>
      </c>
      <c r="D44" s="3764">
        <v>10000</v>
      </c>
      <c r="E44" s="3765">
        <f t="shared" si="0"/>
        <v>9781.9999999999982</v>
      </c>
      <c r="F44" s="3766">
        <v>49</v>
      </c>
      <c r="G44" s="3767">
        <v>12</v>
      </c>
      <c r="H44" s="3768">
        <v>12.15</v>
      </c>
      <c r="I44" s="3764">
        <v>10000</v>
      </c>
      <c r="J44" s="3765">
        <f t="shared" si="1"/>
        <v>9781.9999999999982</v>
      </c>
      <c r="K44" s="3766">
        <v>81</v>
      </c>
      <c r="L44" s="3768">
        <v>20</v>
      </c>
      <c r="M44" s="3767">
        <v>20.149999999999999</v>
      </c>
      <c r="N44" s="3764">
        <v>10000</v>
      </c>
      <c r="O44" s="3765">
        <f t="shared" si="2"/>
        <v>9781.9999999999982</v>
      </c>
      <c r="P44" s="3769"/>
      <c r="Q44" s="4798">
        <v>16</v>
      </c>
      <c r="R44" s="4798">
        <v>16.149999999999999</v>
      </c>
      <c r="S44" s="24">
        <f>AVERAGE(N28:N31)</f>
        <v>10000</v>
      </c>
    </row>
    <row r="45" spans="1:19" x14ac:dyDescent="0.2">
      <c r="A45" s="3770">
        <v>18</v>
      </c>
      <c r="B45" s="3770">
        <v>4.1500000000000004</v>
      </c>
      <c r="C45" s="3771">
        <v>4.3</v>
      </c>
      <c r="D45" s="3772">
        <v>10000</v>
      </c>
      <c r="E45" s="3773">
        <f t="shared" si="0"/>
        <v>9781.9999999999982</v>
      </c>
      <c r="F45" s="3774">
        <v>50</v>
      </c>
      <c r="G45" s="3775">
        <v>12.15</v>
      </c>
      <c r="H45" s="3771">
        <v>12.3</v>
      </c>
      <c r="I45" s="3772">
        <v>10000</v>
      </c>
      <c r="J45" s="3773">
        <f t="shared" si="1"/>
        <v>9781.9999999999982</v>
      </c>
      <c r="K45" s="3774">
        <v>82</v>
      </c>
      <c r="L45" s="3771">
        <v>20.149999999999999</v>
      </c>
      <c r="M45" s="3775">
        <v>20.3</v>
      </c>
      <c r="N45" s="3772">
        <v>10000</v>
      </c>
      <c r="O45" s="3773">
        <f t="shared" si="2"/>
        <v>9781.9999999999982</v>
      </c>
      <c r="P45" s="3776"/>
      <c r="Q45" s="4798">
        <v>17</v>
      </c>
      <c r="R45" s="4798">
        <v>17.149999999999999</v>
      </c>
      <c r="S45" s="24">
        <f>AVERAGE(N32:N35)</f>
        <v>10000</v>
      </c>
    </row>
    <row r="46" spans="1:19" x14ac:dyDescent="0.2">
      <c r="A46" s="3777">
        <v>19</v>
      </c>
      <c r="B46" s="3778">
        <v>4.3</v>
      </c>
      <c r="C46" s="3779">
        <v>4.45</v>
      </c>
      <c r="D46" s="3780">
        <v>10000</v>
      </c>
      <c r="E46" s="3781">
        <f t="shared" si="0"/>
        <v>9781.9999999999982</v>
      </c>
      <c r="F46" s="3782">
        <v>51</v>
      </c>
      <c r="G46" s="3783">
        <v>12.3</v>
      </c>
      <c r="H46" s="3784">
        <v>12.45</v>
      </c>
      <c r="I46" s="3780">
        <v>10000</v>
      </c>
      <c r="J46" s="3781">
        <f t="shared" si="1"/>
        <v>9781.9999999999982</v>
      </c>
      <c r="K46" s="3782">
        <v>83</v>
      </c>
      <c r="L46" s="3784">
        <v>20.3</v>
      </c>
      <c r="M46" s="3783">
        <v>20.45</v>
      </c>
      <c r="N46" s="3780">
        <v>10000</v>
      </c>
      <c r="O46" s="3781">
        <f t="shared" si="2"/>
        <v>9781.9999999999982</v>
      </c>
      <c r="P46" s="3785"/>
      <c r="Q46" s="4794">
        <v>18</v>
      </c>
      <c r="R46" s="4798">
        <v>18.149999999999999</v>
      </c>
      <c r="S46" s="24">
        <f>AVERAGE(N36:N39)</f>
        <v>10000</v>
      </c>
    </row>
    <row r="47" spans="1:19" x14ac:dyDescent="0.2">
      <c r="A47" s="3786">
        <v>20</v>
      </c>
      <c r="B47" s="3786">
        <v>4.45</v>
      </c>
      <c r="C47" s="3787">
        <v>5</v>
      </c>
      <c r="D47" s="3788">
        <v>10000</v>
      </c>
      <c r="E47" s="3789">
        <f t="shared" si="0"/>
        <v>9781.9999999999982</v>
      </c>
      <c r="F47" s="3790">
        <v>52</v>
      </c>
      <c r="G47" s="3791">
        <v>12.45</v>
      </c>
      <c r="H47" s="3787">
        <v>13</v>
      </c>
      <c r="I47" s="3788">
        <v>10000</v>
      </c>
      <c r="J47" s="3789">
        <f t="shared" si="1"/>
        <v>9781.9999999999982</v>
      </c>
      <c r="K47" s="3790">
        <v>84</v>
      </c>
      <c r="L47" s="3787">
        <v>20.45</v>
      </c>
      <c r="M47" s="3791">
        <v>21</v>
      </c>
      <c r="N47" s="3788">
        <v>10000</v>
      </c>
      <c r="O47" s="3789">
        <f t="shared" si="2"/>
        <v>9781.9999999999982</v>
      </c>
      <c r="P47" s="3792"/>
      <c r="Q47" s="4794">
        <v>19</v>
      </c>
      <c r="R47" s="4798">
        <v>19.149999999999999</v>
      </c>
      <c r="S47" s="24">
        <f>AVERAGE(N40:N43)</f>
        <v>10000</v>
      </c>
    </row>
    <row r="48" spans="1:19" x14ac:dyDescent="0.2">
      <c r="A48" s="3793">
        <v>21</v>
      </c>
      <c r="B48" s="3794">
        <v>5</v>
      </c>
      <c r="C48" s="3795">
        <v>5.15</v>
      </c>
      <c r="D48" s="3796">
        <v>10000</v>
      </c>
      <c r="E48" s="3797">
        <f t="shared" si="0"/>
        <v>9781.9999999999982</v>
      </c>
      <c r="F48" s="3798">
        <v>53</v>
      </c>
      <c r="G48" s="3794">
        <v>13</v>
      </c>
      <c r="H48" s="3799">
        <v>13.15</v>
      </c>
      <c r="I48" s="3796">
        <v>10000</v>
      </c>
      <c r="J48" s="3797">
        <f t="shared" si="1"/>
        <v>9781.9999999999982</v>
      </c>
      <c r="K48" s="3798">
        <v>85</v>
      </c>
      <c r="L48" s="3799">
        <v>21</v>
      </c>
      <c r="M48" s="3794">
        <v>21.15</v>
      </c>
      <c r="N48" s="3796">
        <v>10000</v>
      </c>
      <c r="O48" s="3797">
        <f t="shared" si="2"/>
        <v>9781.9999999999982</v>
      </c>
      <c r="P48" s="3800"/>
      <c r="Q48" s="4794">
        <v>20</v>
      </c>
      <c r="R48" s="4798">
        <v>20.149999999999999</v>
      </c>
      <c r="S48" s="24">
        <f>AVERAGE(N44:N47)</f>
        <v>10000</v>
      </c>
    </row>
    <row r="49" spans="1:19" x14ac:dyDescent="0.2">
      <c r="A49" s="3801">
        <v>22</v>
      </c>
      <c r="B49" s="3802">
        <v>5.15</v>
      </c>
      <c r="C49" s="3803">
        <v>5.3</v>
      </c>
      <c r="D49" s="3804">
        <v>10000</v>
      </c>
      <c r="E49" s="3805">
        <f t="shared" si="0"/>
        <v>9781.9999999999982</v>
      </c>
      <c r="F49" s="3806">
        <v>54</v>
      </c>
      <c r="G49" s="3807">
        <v>13.15</v>
      </c>
      <c r="H49" s="3803">
        <v>13.3</v>
      </c>
      <c r="I49" s="3804">
        <v>10000</v>
      </c>
      <c r="J49" s="3805">
        <f t="shared" si="1"/>
        <v>9781.9999999999982</v>
      </c>
      <c r="K49" s="3806">
        <v>86</v>
      </c>
      <c r="L49" s="3803">
        <v>21.15</v>
      </c>
      <c r="M49" s="3807">
        <v>21.3</v>
      </c>
      <c r="N49" s="3804">
        <v>10000</v>
      </c>
      <c r="O49" s="3805">
        <f t="shared" si="2"/>
        <v>9781.9999999999982</v>
      </c>
      <c r="P49" s="3808"/>
      <c r="Q49" s="4794">
        <v>21</v>
      </c>
      <c r="R49" s="4798">
        <v>21.15</v>
      </c>
      <c r="S49" s="24">
        <f>AVERAGE(N48:N51)</f>
        <v>10000</v>
      </c>
    </row>
    <row r="50" spans="1:19" x14ac:dyDescent="0.2">
      <c r="A50" s="3809">
        <v>23</v>
      </c>
      <c r="B50" s="3810">
        <v>5.3</v>
      </c>
      <c r="C50" s="3811">
        <v>5.45</v>
      </c>
      <c r="D50" s="3812">
        <v>10000</v>
      </c>
      <c r="E50" s="3813">
        <f t="shared" si="0"/>
        <v>9781.9999999999982</v>
      </c>
      <c r="F50" s="3814">
        <v>55</v>
      </c>
      <c r="G50" s="3810">
        <v>13.3</v>
      </c>
      <c r="H50" s="3815">
        <v>13.45</v>
      </c>
      <c r="I50" s="3812">
        <v>10000</v>
      </c>
      <c r="J50" s="3813">
        <f t="shared" si="1"/>
        <v>9781.9999999999982</v>
      </c>
      <c r="K50" s="3814">
        <v>87</v>
      </c>
      <c r="L50" s="3815">
        <v>21.3</v>
      </c>
      <c r="M50" s="3810">
        <v>21.45</v>
      </c>
      <c r="N50" s="3812">
        <v>10000</v>
      </c>
      <c r="O50" s="3813">
        <f t="shared" si="2"/>
        <v>9781.9999999999982</v>
      </c>
      <c r="P50" s="3816"/>
      <c r="Q50" s="4794">
        <v>22</v>
      </c>
      <c r="R50" s="4798">
        <v>22.15</v>
      </c>
      <c r="S50" s="24">
        <f>AVERAGE(N52:N55)</f>
        <v>10000</v>
      </c>
    </row>
    <row r="51" spans="1:19" x14ac:dyDescent="0.2">
      <c r="A51" s="3817">
        <v>24</v>
      </c>
      <c r="B51" s="3818">
        <v>5.45</v>
      </c>
      <c r="C51" s="3819">
        <v>6</v>
      </c>
      <c r="D51" s="3820">
        <v>10000</v>
      </c>
      <c r="E51" s="3821">
        <f t="shared" si="0"/>
        <v>9781.9999999999982</v>
      </c>
      <c r="F51" s="3822">
        <v>56</v>
      </c>
      <c r="G51" s="3823">
        <v>13.45</v>
      </c>
      <c r="H51" s="3819">
        <v>14</v>
      </c>
      <c r="I51" s="3820">
        <v>10000</v>
      </c>
      <c r="J51" s="3821">
        <f t="shared" si="1"/>
        <v>9781.9999999999982</v>
      </c>
      <c r="K51" s="3822">
        <v>88</v>
      </c>
      <c r="L51" s="3819">
        <v>21.45</v>
      </c>
      <c r="M51" s="3823">
        <v>22</v>
      </c>
      <c r="N51" s="3820">
        <v>10000</v>
      </c>
      <c r="O51" s="3821">
        <f t="shared" si="2"/>
        <v>9781.9999999999982</v>
      </c>
      <c r="P51" s="3824"/>
      <c r="Q51" s="4794">
        <v>23</v>
      </c>
      <c r="R51" s="4798">
        <v>23.15</v>
      </c>
      <c r="S51" s="24">
        <f>AVERAGE(N56:N59)</f>
        <v>10000</v>
      </c>
    </row>
    <row r="52" spans="1:19" x14ac:dyDescent="0.2">
      <c r="A52" s="3825">
        <v>25</v>
      </c>
      <c r="B52" s="3826">
        <v>6</v>
      </c>
      <c r="C52" s="3827">
        <v>6.15</v>
      </c>
      <c r="D52" s="3828">
        <v>10000</v>
      </c>
      <c r="E52" s="3829">
        <f t="shared" si="0"/>
        <v>9781.9999999999982</v>
      </c>
      <c r="F52" s="3830">
        <v>57</v>
      </c>
      <c r="G52" s="3826">
        <v>14</v>
      </c>
      <c r="H52" s="3831">
        <v>14.15</v>
      </c>
      <c r="I52" s="3828">
        <v>10000</v>
      </c>
      <c r="J52" s="3829">
        <f t="shared" si="1"/>
        <v>9781.9999999999982</v>
      </c>
      <c r="K52" s="3830">
        <v>89</v>
      </c>
      <c r="L52" s="3831">
        <v>22</v>
      </c>
      <c r="M52" s="3826">
        <v>22.15</v>
      </c>
      <c r="N52" s="3828">
        <v>10000</v>
      </c>
      <c r="O52" s="3829">
        <f t="shared" si="2"/>
        <v>9781.9999999999982</v>
      </c>
      <c r="P52" s="3832"/>
      <c r="Q52" t="s">
        <v>140</v>
      </c>
      <c r="S52" s="24">
        <f>AVERAGE(S28:S51)</f>
        <v>10000</v>
      </c>
    </row>
    <row r="53" spans="1:19" x14ac:dyDescent="0.2">
      <c r="A53" s="3833">
        <v>26</v>
      </c>
      <c r="B53" s="3834">
        <v>6.15</v>
      </c>
      <c r="C53" s="3835">
        <v>6.3</v>
      </c>
      <c r="D53" s="3836">
        <v>10000</v>
      </c>
      <c r="E53" s="3837">
        <f t="shared" si="0"/>
        <v>9781.9999999999982</v>
      </c>
      <c r="F53" s="3838">
        <v>58</v>
      </c>
      <c r="G53" s="3839">
        <v>14.15</v>
      </c>
      <c r="H53" s="3835">
        <v>14.3</v>
      </c>
      <c r="I53" s="3836">
        <v>10000</v>
      </c>
      <c r="J53" s="3837">
        <f t="shared" si="1"/>
        <v>9781.9999999999982</v>
      </c>
      <c r="K53" s="3838">
        <v>90</v>
      </c>
      <c r="L53" s="3835">
        <v>22.15</v>
      </c>
      <c r="M53" s="3839">
        <v>22.3</v>
      </c>
      <c r="N53" s="3836">
        <v>10000</v>
      </c>
      <c r="O53" s="3837">
        <f t="shared" si="2"/>
        <v>9781.9999999999982</v>
      </c>
      <c r="P53" s="3840"/>
    </row>
    <row r="54" spans="1:19" x14ac:dyDescent="0.2">
      <c r="A54" s="3841">
        <v>27</v>
      </c>
      <c r="B54" s="3842">
        <v>6.3</v>
      </c>
      <c r="C54" s="3843">
        <v>6.45</v>
      </c>
      <c r="D54" s="3844">
        <v>10000</v>
      </c>
      <c r="E54" s="3845">
        <f t="shared" si="0"/>
        <v>9781.9999999999982</v>
      </c>
      <c r="F54" s="3846">
        <v>59</v>
      </c>
      <c r="G54" s="3842">
        <v>14.3</v>
      </c>
      <c r="H54" s="3847">
        <v>14.45</v>
      </c>
      <c r="I54" s="3844">
        <v>10000</v>
      </c>
      <c r="J54" s="3845">
        <f t="shared" si="1"/>
        <v>9781.9999999999982</v>
      </c>
      <c r="K54" s="3846">
        <v>91</v>
      </c>
      <c r="L54" s="3847">
        <v>22.3</v>
      </c>
      <c r="M54" s="3842">
        <v>22.45</v>
      </c>
      <c r="N54" s="3844">
        <v>10000</v>
      </c>
      <c r="O54" s="3845">
        <f t="shared" si="2"/>
        <v>9781.9999999999982</v>
      </c>
      <c r="P54" s="3848"/>
    </row>
    <row r="55" spans="1:19" x14ac:dyDescent="0.2">
      <c r="A55" s="3849">
        <v>28</v>
      </c>
      <c r="B55" s="3850">
        <v>6.45</v>
      </c>
      <c r="C55" s="3851">
        <v>7</v>
      </c>
      <c r="D55" s="3852">
        <v>10000</v>
      </c>
      <c r="E55" s="3853">
        <f t="shared" si="0"/>
        <v>9781.9999999999982</v>
      </c>
      <c r="F55" s="3854">
        <v>60</v>
      </c>
      <c r="G55" s="3855">
        <v>14.45</v>
      </c>
      <c r="H55" s="3855">
        <v>15</v>
      </c>
      <c r="I55" s="3852">
        <v>10000</v>
      </c>
      <c r="J55" s="3853">
        <f t="shared" si="1"/>
        <v>9781.9999999999982</v>
      </c>
      <c r="K55" s="3854">
        <v>92</v>
      </c>
      <c r="L55" s="3851">
        <v>22.45</v>
      </c>
      <c r="M55" s="3855">
        <v>23</v>
      </c>
      <c r="N55" s="3852">
        <v>10000</v>
      </c>
      <c r="O55" s="3853">
        <f t="shared" si="2"/>
        <v>9781.9999999999982</v>
      </c>
      <c r="P55" s="3856"/>
    </row>
    <row r="56" spans="1:19" x14ac:dyDescent="0.2">
      <c r="A56" s="3857">
        <v>29</v>
      </c>
      <c r="B56" s="3858">
        <v>7</v>
      </c>
      <c r="C56" s="3859">
        <v>7.15</v>
      </c>
      <c r="D56" s="3860">
        <v>10000</v>
      </c>
      <c r="E56" s="3861">
        <f t="shared" si="0"/>
        <v>9781.9999999999982</v>
      </c>
      <c r="F56" s="3862">
        <v>61</v>
      </c>
      <c r="G56" s="3858">
        <v>15</v>
      </c>
      <c r="H56" s="3858">
        <v>15.15</v>
      </c>
      <c r="I56" s="3860">
        <v>10000</v>
      </c>
      <c r="J56" s="3861">
        <f t="shared" si="1"/>
        <v>9781.9999999999982</v>
      </c>
      <c r="K56" s="3862">
        <v>93</v>
      </c>
      <c r="L56" s="3863">
        <v>23</v>
      </c>
      <c r="M56" s="3858">
        <v>23.15</v>
      </c>
      <c r="N56" s="3860">
        <v>10000</v>
      </c>
      <c r="O56" s="3861">
        <f t="shared" si="2"/>
        <v>9781.9999999999982</v>
      </c>
      <c r="P56" s="3864"/>
    </row>
    <row r="57" spans="1:19" x14ac:dyDescent="0.2">
      <c r="A57" s="3865">
        <v>30</v>
      </c>
      <c r="B57" s="3866">
        <v>7.15</v>
      </c>
      <c r="C57" s="3867">
        <v>7.3</v>
      </c>
      <c r="D57" s="3868">
        <v>10000</v>
      </c>
      <c r="E57" s="3869">
        <f t="shared" si="0"/>
        <v>9781.9999999999982</v>
      </c>
      <c r="F57" s="3870">
        <v>62</v>
      </c>
      <c r="G57" s="3871">
        <v>15.15</v>
      </c>
      <c r="H57" s="3871">
        <v>15.3</v>
      </c>
      <c r="I57" s="3868">
        <v>10000</v>
      </c>
      <c r="J57" s="3869">
        <f t="shared" si="1"/>
        <v>9781.9999999999982</v>
      </c>
      <c r="K57" s="3870">
        <v>94</v>
      </c>
      <c r="L57" s="3871">
        <v>23.15</v>
      </c>
      <c r="M57" s="3871">
        <v>23.3</v>
      </c>
      <c r="N57" s="3868">
        <v>10000</v>
      </c>
      <c r="O57" s="3869">
        <f t="shared" si="2"/>
        <v>9781.9999999999982</v>
      </c>
      <c r="P57" s="3872"/>
    </row>
    <row r="58" spans="1:19" x14ac:dyDescent="0.2">
      <c r="A58" s="3873">
        <v>31</v>
      </c>
      <c r="B58" s="3874">
        <v>7.3</v>
      </c>
      <c r="C58" s="3875">
        <v>7.45</v>
      </c>
      <c r="D58" s="3876">
        <v>10000</v>
      </c>
      <c r="E58" s="3877">
        <f t="shared" si="0"/>
        <v>9781.9999999999982</v>
      </c>
      <c r="F58" s="3878">
        <v>63</v>
      </c>
      <c r="G58" s="3874">
        <v>15.3</v>
      </c>
      <c r="H58" s="3874">
        <v>15.45</v>
      </c>
      <c r="I58" s="3876">
        <v>10000</v>
      </c>
      <c r="J58" s="3877">
        <f t="shared" si="1"/>
        <v>9781.9999999999982</v>
      </c>
      <c r="K58" s="3878">
        <v>95</v>
      </c>
      <c r="L58" s="3874">
        <v>23.3</v>
      </c>
      <c r="M58" s="3874">
        <v>23.45</v>
      </c>
      <c r="N58" s="3876">
        <v>10000</v>
      </c>
      <c r="O58" s="3877">
        <f t="shared" si="2"/>
        <v>9781.9999999999982</v>
      </c>
      <c r="P58" s="3879"/>
    </row>
    <row r="59" spans="1:19" x14ac:dyDescent="0.2">
      <c r="A59" s="3880">
        <v>32</v>
      </c>
      <c r="B59" s="3881">
        <v>7.45</v>
      </c>
      <c r="C59" s="3882">
        <v>8</v>
      </c>
      <c r="D59" s="3883">
        <v>10000</v>
      </c>
      <c r="E59" s="3884">
        <f t="shared" si="0"/>
        <v>9781.9999999999982</v>
      </c>
      <c r="F59" s="3885">
        <v>64</v>
      </c>
      <c r="G59" s="3886">
        <v>15.45</v>
      </c>
      <c r="H59" s="3886">
        <v>16</v>
      </c>
      <c r="I59" s="3883">
        <v>10000</v>
      </c>
      <c r="J59" s="3884">
        <f t="shared" si="1"/>
        <v>9781.9999999999982</v>
      </c>
      <c r="K59" s="3885">
        <v>96</v>
      </c>
      <c r="L59" s="3886">
        <v>23.45</v>
      </c>
      <c r="M59" s="3886">
        <v>24</v>
      </c>
      <c r="N59" s="3883">
        <v>10000</v>
      </c>
      <c r="O59" s="3884">
        <f t="shared" si="2"/>
        <v>9781.9999999999982</v>
      </c>
      <c r="P59" s="3887"/>
    </row>
    <row r="60" spans="1:19" x14ac:dyDescent="0.2">
      <c r="A60" s="3888" t="s">
        <v>27</v>
      </c>
      <c r="B60" s="3889"/>
      <c r="C60" s="3889"/>
      <c r="D60" s="3890">
        <f>SUM(D28:D59)</f>
        <v>320000</v>
      </c>
      <c r="E60" s="3891">
        <f>SUM(E28:E59)</f>
        <v>313023.99999999994</v>
      </c>
      <c r="F60" s="3889"/>
      <c r="G60" s="3889"/>
      <c r="H60" s="3889"/>
      <c r="I60" s="3890">
        <f>SUM(I28:I59)</f>
        <v>320000</v>
      </c>
      <c r="J60" s="3891">
        <f>SUM(J28:J59)</f>
        <v>313023.99999999994</v>
      </c>
      <c r="K60" s="3889"/>
      <c r="L60" s="3889"/>
      <c r="M60" s="3889"/>
      <c r="N60" s="3889">
        <f>SUM(N28:N59)</f>
        <v>320000</v>
      </c>
      <c r="O60" s="3891">
        <f>SUM(O28:O59)</f>
        <v>313023.99999999994</v>
      </c>
      <c r="P60" s="3892"/>
    </row>
    <row r="64" spans="1:19" x14ac:dyDescent="0.2">
      <c r="A64" t="s">
        <v>63</v>
      </c>
      <c r="B64">
        <f>SUM(D60,I60,N60)/(4000*1000)</f>
        <v>0.24</v>
      </c>
      <c r="C64">
        <f>ROUNDDOWN(SUM(E60,J60,O60)/(4000*1000),4)</f>
        <v>0.23469999999999999</v>
      </c>
    </row>
    <row r="66" spans="1:16" x14ac:dyDescent="0.2">
      <c r="A66" s="3893"/>
      <c r="B66" s="3894"/>
      <c r="C66" s="3894"/>
      <c r="D66" s="3895"/>
      <c r="E66" s="3894"/>
      <c r="F66" s="3894"/>
      <c r="G66" s="3894"/>
      <c r="H66" s="3894"/>
      <c r="I66" s="3895"/>
      <c r="J66" s="3896"/>
      <c r="K66" s="3894"/>
      <c r="L66" s="3894"/>
      <c r="M66" s="3894"/>
      <c r="N66" s="3894"/>
      <c r="O66" s="3894"/>
      <c r="P66" s="3897"/>
    </row>
    <row r="67" spans="1:16" x14ac:dyDescent="0.2">
      <c r="A67" s="3898" t="s">
        <v>28</v>
      </c>
      <c r="B67" s="3899"/>
      <c r="C67" s="3899"/>
      <c r="D67" s="3900"/>
      <c r="E67" s="3901"/>
      <c r="F67" s="3899"/>
      <c r="G67" s="3899"/>
      <c r="H67" s="3901"/>
      <c r="I67" s="3900"/>
      <c r="J67" s="3902"/>
      <c r="K67" s="3899"/>
      <c r="L67" s="3899"/>
      <c r="M67" s="3899"/>
      <c r="N67" s="3899"/>
      <c r="O67" s="3899"/>
      <c r="P67" s="3903"/>
    </row>
    <row r="68" spans="1:16" x14ac:dyDescent="0.2">
      <c r="A68" s="3904"/>
      <c r="B68" s="3905"/>
      <c r="C68" s="3905"/>
      <c r="D68" s="3905"/>
      <c r="E68" s="3905"/>
      <c r="F68" s="3905"/>
      <c r="G68" s="3905"/>
      <c r="H68" s="3905"/>
      <c r="I68" s="3905"/>
      <c r="J68" s="3905"/>
      <c r="K68" s="3905"/>
      <c r="L68" s="3906"/>
      <c r="M68" s="3906"/>
      <c r="N68" s="3906"/>
      <c r="O68" s="3906"/>
      <c r="P68" s="3907"/>
    </row>
    <row r="69" spans="1:16" x14ac:dyDescent="0.2">
      <c r="A69" s="3908"/>
      <c r="B69" s="3909"/>
      <c r="C69" s="3909"/>
      <c r="D69" s="3910"/>
      <c r="E69" s="3911"/>
      <c r="F69" s="3909"/>
      <c r="G69" s="3909"/>
      <c r="H69" s="3911"/>
      <c r="I69" s="3910"/>
      <c r="J69" s="3912"/>
      <c r="K69" s="3909"/>
      <c r="L69" s="3909"/>
      <c r="M69" s="3909"/>
      <c r="N69" s="3909"/>
      <c r="O69" s="3909"/>
      <c r="P69" s="3913"/>
    </row>
    <row r="70" spans="1:16" x14ac:dyDescent="0.2">
      <c r="A70" s="3914"/>
      <c r="B70" s="3915"/>
      <c r="C70" s="3915"/>
      <c r="D70" s="3916"/>
      <c r="E70" s="3917"/>
      <c r="F70" s="3915"/>
      <c r="G70" s="3915"/>
      <c r="H70" s="3917"/>
      <c r="I70" s="3916"/>
      <c r="J70" s="3915"/>
      <c r="K70" s="3915"/>
      <c r="L70" s="3915"/>
      <c r="M70" s="3915"/>
      <c r="N70" s="3915"/>
      <c r="O70" s="3915"/>
      <c r="P70" s="3918"/>
    </row>
    <row r="71" spans="1:16" x14ac:dyDescent="0.2">
      <c r="A71" s="3919"/>
      <c r="B71" s="3920"/>
      <c r="C71" s="3920"/>
      <c r="D71" s="3921"/>
      <c r="E71" s="3922"/>
      <c r="F71" s="3920"/>
      <c r="G71" s="3920"/>
      <c r="H71" s="3922"/>
      <c r="I71" s="3921"/>
      <c r="J71" s="3920"/>
      <c r="K71" s="3920"/>
      <c r="L71" s="3920"/>
      <c r="M71" s="3920"/>
      <c r="N71" s="3920"/>
      <c r="O71" s="3920"/>
      <c r="P71" s="3923"/>
    </row>
    <row r="72" spans="1:16" x14ac:dyDescent="0.2">
      <c r="A72" s="3924"/>
      <c r="B72" s="3925"/>
      <c r="C72" s="3925"/>
      <c r="D72" s="3926"/>
      <c r="E72" s="3927"/>
      <c r="F72" s="3925"/>
      <c r="G72" s="3925"/>
      <c r="H72" s="3927"/>
      <c r="I72" s="3926"/>
      <c r="J72" s="3925"/>
      <c r="K72" s="3925"/>
      <c r="L72" s="3925"/>
      <c r="M72" s="3925" t="s">
        <v>29</v>
      </c>
      <c r="N72" s="3925"/>
      <c r="O72" s="3925"/>
      <c r="P72" s="3928"/>
    </row>
    <row r="73" spans="1:16" x14ac:dyDescent="0.2">
      <c r="A73" s="3929"/>
      <c r="B73" s="3930"/>
      <c r="C73" s="3930"/>
      <c r="D73" s="3931"/>
      <c r="E73" s="3932"/>
      <c r="F73" s="3930"/>
      <c r="G73" s="3930"/>
      <c r="H73" s="3932"/>
      <c r="I73" s="3931"/>
      <c r="J73" s="3930"/>
      <c r="K73" s="3930"/>
      <c r="L73" s="3930"/>
      <c r="M73" s="3930" t="s">
        <v>30</v>
      </c>
      <c r="N73" s="3930"/>
      <c r="O73" s="3930"/>
      <c r="P73" s="3933"/>
    </row>
    <row r="74" spans="1:16" ht="15.75" x14ac:dyDescent="0.25">
      <c r="E74" s="3934"/>
      <c r="H74" s="3934"/>
    </row>
    <row r="75" spans="1:16" ht="15.75" x14ac:dyDescent="0.25">
      <c r="C75" s="3935"/>
      <c r="E75" s="3936"/>
      <c r="H75" s="3936"/>
    </row>
    <row r="76" spans="1:16" ht="15.75" x14ac:dyDescent="0.25">
      <c r="E76" s="3937"/>
      <c r="H76" s="3937"/>
    </row>
    <row r="77" spans="1:16" ht="15.75" x14ac:dyDescent="0.25">
      <c r="E77" s="3938"/>
      <c r="H77" s="3938"/>
    </row>
    <row r="78" spans="1:16" ht="15.75" x14ac:dyDescent="0.25">
      <c r="E78" s="3939"/>
      <c r="H78" s="3939"/>
    </row>
    <row r="79" spans="1:16" ht="15.75" x14ac:dyDescent="0.25">
      <c r="E79" s="3940"/>
      <c r="H79" s="3940"/>
    </row>
    <row r="80" spans="1:16" ht="15.75" x14ac:dyDescent="0.25">
      <c r="E80" s="3941"/>
      <c r="H80" s="3941"/>
    </row>
    <row r="81" spans="5:13" ht="15.75" x14ac:dyDescent="0.25">
      <c r="E81" s="3942"/>
      <c r="H81" s="3942"/>
    </row>
    <row r="82" spans="5:13" ht="15.75" x14ac:dyDescent="0.25">
      <c r="E82" s="3943"/>
      <c r="H82" s="3943"/>
    </row>
    <row r="83" spans="5:13" ht="15.75" x14ac:dyDescent="0.25">
      <c r="E83" s="3944"/>
      <c r="H83" s="3944"/>
    </row>
    <row r="84" spans="5:13" ht="15.75" x14ac:dyDescent="0.25">
      <c r="E84" s="3945"/>
      <c r="H84" s="3945"/>
    </row>
    <row r="85" spans="5:13" ht="15.75" x14ac:dyDescent="0.25">
      <c r="E85" s="3946"/>
      <c r="H85" s="3946"/>
    </row>
    <row r="86" spans="5:13" ht="15.75" x14ac:dyDescent="0.25">
      <c r="E86" s="3947"/>
      <c r="H86" s="3947"/>
    </row>
    <row r="87" spans="5:13" ht="15.75" x14ac:dyDescent="0.25">
      <c r="E87" s="3948"/>
      <c r="H87" s="3948"/>
    </row>
    <row r="88" spans="5:13" ht="15.75" x14ac:dyDescent="0.25">
      <c r="E88" s="3949"/>
      <c r="H88" s="3949"/>
    </row>
    <row r="89" spans="5:13" ht="15.75" x14ac:dyDescent="0.25">
      <c r="E89" s="3950"/>
      <c r="H89" s="3950"/>
    </row>
    <row r="90" spans="5:13" ht="15.75" x14ac:dyDescent="0.25">
      <c r="E90" s="3951"/>
      <c r="H90" s="3951"/>
    </row>
    <row r="91" spans="5:13" ht="15.75" x14ac:dyDescent="0.25">
      <c r="E91" s="3952"/>
      <c r="H91" s="3952"/>
    </row>
    <row r="92" spans="5:13" ht="15.75" x14ac:dyDescent="0.25">
      <c r="E92" s="3953"/>
      <c r="H92" s="3953"/>
    </row>
    <row r="93" spans="5:13" ht="15.75" x14ac:dyDescent="0.25">
      <c r="E93" s="3954"/>
      <c r="H93" s="3954"/>
    </row>
    <row r="94" spans="5:13" ht="15.75" x14ac:dyDescent="0.25">
      <c r="E94" s="3955"/>
      <c r="H94" s="3955"/>
    </row>
    <row r="95" spans="5:13" ht="15.75" x14ac:dyDescent="0.25">
      <c r="E95" s="3956"/>
      <c r="H95" s="3956"/>
    </row>
    <row r="96" spans="5:13" ht="15.75" x14ac:dyDescent="0.25">
      <c r="E96" s="3957"/>
      <c r="H96" s="3957"/>
      <c r="M96" s="3958" t="s">
        <v>8</v>
      </c>
    </row>
    <row r="97" spans="5:14" ht="15.75" x14ac:dyDescent="0.25">
      <c r="E97" s="3959"/>
      <c r="H97" s="3959"/>
    </row>
    <row r="98" spans="5:14" ht="15.75" x14ac:dyDescent="0.25">
      <c r="E98" s="3960"/>
      <c r="H98" s="3960"/>
    </row>
    <row r="99" spans="5:14" ht="15.75" x14ac:dyDescent="0.25">
      <c r="E99" s="3961"/>
      <c r="H99" s="3961"/>
    </row>
    <row r="101" spans="5:14" x14ac:dyDescent="0.2">
      <c r="N101" s="3962"/>
    </row>
    <row r="126" spans="4:4" x14ac:dyDescent="0.2">
      <c r="D126" s="3963"/>
    </row>
  </sheetData>
  <mergeCells count="1">
    <mergeCell ref="Q27:R27"/>
  </mergeCells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3964"/>
      <c r="B1" s="3965"/>
      <c r="C1" s="3965"/>
      <c r="D1" s="3966"/>
      <c r="E1" s="3965"/>
      <c r="F1" s="3965"/>
      <c r="G1" s="3965"/>
      <c r="H1" s="3965"/>
      <c r="I1" s="3966"/>
      <c r="J1" s="3965"/>
      <c r="K1" s="3965"/>
      <c r="L1" s="3965"/>
      <c r="M1" s="3965"/>
      <c r="N1" s="3965"/>
      <c r="O1" s="3965"/>
      <c r="P1" s="3967"/>
    </row>
    <row r="2" spans="1:16" ht="12.75" customHeight="1" x14ac:dyDescent="0.2">
      <c r="A2" s="3968" t="s">
        <v>0</v>
      </c>
      <c r="B2" s="3969"/>
      <c r="C2" s="3969"/>
      <c r="D2" s="3969"/>
      <c r="E2" s="3969"/>
      <c r="F2" s="3969"/>
      <c r="G2" s="3969"/>
      <c r="H2" s="3969"/>
      <c r="I2" s="3969"/>
      <c r="J2" s="3969"/>
      <c r="K2" s="3969"/>
      <c r="L2" s="3969"/>
      <c r="M2" s="3969"/>
      <c r="N2" s="3969"/>
      <c r="O2" s="3969"/>
      <c r="P2" s="3970"/>
    </row>
    <row r="3" spans="1:16" ht="12.75" customHeight="1" x14ac:dyDescent="0.2">
      <c r="A3" s="3971"/>
      <c r="B3" s="3972"/>
      <c r="C3" s="3972"/>
      <c r="D3" s="3972"/>
      <c r="E3" s="3972"/>
      <c r="F3" s="3972"/>
      <c r="G3" s="3972"/>
      <c r="H3" s="3972"/>
      <c r="I3" s="3972"/>
      <c r="J3" s="3972"/>
      <c r="K3" s="3972"/>
      <c r="L3" s="3972"/>
      <c r="M3" s="3972"/>
      <c r="N3" s="3972"/>
      <c r="O3" s="3972"/>
      <c r="P3" s="3973"/>
    </row>
    <row r="4" spans="1:16" ht="12.75" customHeight="1" x14ac:dyDescent="0.2">
      <c r="A4" s="3974" t="s">
        <v>64</v>
      </c>
      <c r="B4" s="3975"/>
      <c r="C4" s="3975"/>
      <c r="D4" s="3975"/>
      <c r="E4" s="3975"/>
      <c r="F4" s="3975"/>
      <c r="G4" s="3975"/>
      <c r="H4" s="3975"/>
      <c r="I4" s="3975"/>
      <c r="J4" s="3976"/>
      <c r="K4" s="3977"/>
      <c r="L4" s="3977"/>
      <c r="M4" s="3977"/>
      <c r="N4" s="3977"/>
      <c r="O4" s="3977"/>
      <c r="P4" s="3978"/>
    </row>
    <row r="5" spans="1:16" ht="12.75" customHeight="1" x14ac:dyDescent="0.2">
      <c r="A5" s="3979"/>
      <c r="B5" s="3980"/>
      <c r="C5" s="3980"/>
      <c r="D5" s="3981"/>
      <c r="E5" s="3980"/>
      <c r="F5" s="3980"/>
      <c r="G5" s="3980"/>
      <c r="H5" s="3980"/>
      <c r="I5" s="3981"/>
      <c r="J5" s="3980"/>
      <c r="K5" s="3980"/>
      <c r="L5" s="3980"/>
      <c r="M5" s="3980"/>
      <c r="N5" s="3980"/>
      <c r="O5" s="3980"/>
      <c r="P5" s="3982"/>
    </row>
    <row r="6" spans="1:16" ht="12.75" customHeight="1" x14ac:dyDescent="0.2">
      <c r="A6" s="3983" t="s">
        <v>2</v>
      </c>
      <c r="B6" s="3984"/>
      <c r="C6" s="3984"/>
      <c r="D6" s="3985"/>
      <c r="E6" s="3984"/>
      <c r="F6" s="3984"/>
      <c r="G6" s="3984"/>
      <c r="H6" s="3984"/>
      <c r="I6" s="3985"/>
      <c r="J6" s="3984"/>
      <c r="K6" s="3984"/>
      <c r="L6" s="3984"/>
      <c r="M6" s="3984"/>
      <c r="N6" s="3984"/>
      <c r="O6" s="3984"/>
      <c r="P6" s="3986"/>
    </row>
    <row r="7" spans="1:16" ht="12.75" customHeight="1" x14ac:dyDescent="0.2">
      <c r="A7" s="3987" t="s">
        <v>3</v>
      </c>
      <c r="B7" s="3988"/>
      <c r="C7" s="3988"/>
      <c r="D7" s="3989"/>
      <c r="E7" s="3988"/>
      <c r="F7" s="3988"/>
      <c r="G7" s="3988"/>
      <c r="H7" s="3988"/>
      <c r="I7" s="3989"/>
      <c r="J7" s="3988"/>
      <c r="K7" s="3988"/>
      <c r="L7" s="3988"/>
      <c r="M7" s="3988"/>
      <c r="N7" s="3988"/>
      <c r="O7" s="3988"/>
      <c r="P7" s="3990"/>
    </row>
    <row r="8" spans="1:16" ht="12.75" customHeight="1" x14ac:dyDescent="0.2">
      <c r="A8" s="3991" t="s">
        <v>4</v>
      </c>
      <c r="B8" s="3992"/>
      <c r="C8" s="3992"/>
      <c r="D8" s="3993"/>
      <c r="E8" s="3992"/>
      <c r="F8" s="3992"/>
      <c r="G8" s="3992"/>
      <c r="H8" s="3992"/>
      <c r="I8" s="3993"/>
      <c r="J8" s="3992"/>
      <c r="K8" s="3992"/>
      <c r="L8" s="3992"/>
      <c r="M8" s="3992"/>
      <c r="N8" s="3992"/>
      <c r="O8" s="3992"/>
      <c r="P8" s="3994"/>
    </row>
    <row r="9" spans="1:16" ht="12.75" customHeight="1" x14ac:dyDescent="0.2">
      <c r="A9" s="3995" t="s">
        <v>5</v>
      </c>
      <c r="B9" s="3996"/>
      <c r="C9" s="3996"/>
      <c r="D9" s="3997"/>
      <c r="E9" s="3996"/>
      <c r="F9" s="3996"/>
      <c r="G9" s="3996"/>
      <c r="H9" s="3996"/>
      <c r="I9" s="3997"/>
      <c r="J9" s="3996"/>
      <c r="K9" s="3996"/>
      <c r="L9" s="3996"/>
      <c r="M9" s="3996"/>
      <c r="N9" s="3996"/>
      <c r="O9" s="3996"/>
      <c r="P9" s="3998"/>
    </row>
    <row r="10" spans="1:16" ht="12.75" customHeight="1" x14ac:dyDescent="0.2">
      <c r="A10" s="3999" t="s">
        <v>6</v>
      </c>
      <c r="B10" s="4000"/>
      <c r="C10" s="4000"/>
      <c r="D10" s="4001"/>
      <c r="E10" s="4000"/>
      <c r="F10" s="4000"/>
      <c r="G10" s="4000"/>
      <c r="H10" s="4000"/>
      <c r="I10" s="4001"/>
      <c r="J10" s="4000"/>
      <c r="K10" s="4000"/>
      <c r="L10" s="4000"/>
      <c r="M10" s="4000"/>
      <c r="N10" s="4000"/>
      <c r="O10" s="4000"/>
      <c r="P10" s="4002"/>
    </row>
    <row r="11" spans="1:16" ht="12.75" customHeight="1" x14ac:dyDescent="0.2">
      <c r="A11" s="4003"/>
      <c r="B11" s="4004"/>
      <c r="C11" s="4004"/>
      <c r="D11" s="4005"/>
      <c r="E11" s="4004"/>
      <c r="F11" s="4004"/>
      <c r="G11" s="4006"/>
      <c r="H11" s="4004"/>
      <c r="I11" s="4005"/>
      <c r="J11" s="4004"/>
      <c r="K11" s="4004"/>
      <c r="L11" s="4004"/>
      <c r="M11" s="4004"/>
      <c r="N11" s="4004"/>
      <c r="O11" s="4004"/>
      <c r="P11" s="4007"/>
    </row>
    <row r="12" spans="1:16" ht="12.75" customHeight="1" x14ac:dyDescent="0.2">
      <c r="A12" s="4008" t="s">
        <v>65</v>
      </c>
      <c r="B12" s="4009"/>
      <c r="C12" s="4009"/>
      <c r="D12" s="4010"/>
      <c r="E12" s="4009" t="s">
        <v>8</v>
      </c>
      <c r="F12" s="4009"/>
      <c r="G12" s="4009"/>
      <c r="H12" s="4009"/>
      <c r="I12" s="4010"/>
      <c r="J12" s="4009"/>
      <c r="K12" s="4009"/>
      <c r="L12" s="4009"/>
      <c r="M12" s="4009"/>
      <c r="N12" s="4011" t="s">
        <v>66</v>
      </c>
      <c r="O12" s="4009"/>
      <c r="P12" s="4012"/>
    </row>
    <row r="13" spans="1:16" ht="12.75" customHeight="1" x14ac:dyDescent="0.2">
      <c r="A13" s="4013"/>
      <c r="B13" s="4014"/>
      <c r="C13" s="4014"/>
      <c r="D13" s="4015"/>
      <c r="E13" s="4014"/>
      <c r="F13" s="4014"/>
      <c r="G13" s="4014"/>
      <c r="H13" s="4014"/>
      <c r="I13" s="4015"/>
      <c r="J13" s="4014"/>
      <c r="K13" s="4014"/>
      <c r="L13" s="4014"/>
      <c r="M13" s="4014"/>
      <c r="N13" s="4014"/>
      <c r="O13" s="4014"/>
      <c r="P13" s="4016"/>
    </row>
    <row r="14" spans="1:16" ht="12.75" customHeight="1" x14ac:dyDescent="0.2">
      <c r="A14" s="4017" t="s">
        <v>10</v>
      </c>
      <c r="B14" s="4018"/>
      <c r="C14" s="4018"/>
      <c r="D14" s="4019"/>
      <c r="E14" s="4018"/>
      <c r="F14" s="4018"/>
      <c r="G14" s="4018"/>
      <c r="H14" s="4018"/>
      <c r="I14" s="4019"/>
      <c r="J14" s="4018"/>
      <c r="K14" s="4018"/>
      <c r="L14" s="4018"/>
      <c r="M14" s="4018"/>
      <c r="N14" s="4020"/>
      <c r="O14" s="4021"/>
      <c r="P14" s="4022"/>
    </row>
    <row r="15" spans="1:16" ht="12.75" customHeight="1" x14ac:dyDescent="0.2">
      <c r="A15" s="4023"/>
      <c r="B15" s="4024"/>
      <c r="C15" s="4024"/>
      <c r="D15" s="4025"/>
      <c r="E15" s="4024"/>
      <c r="F15" s="4024"/>
      <c r="G15" s="4024"/>
      <c r="H15" s="4024"/>
      <c r="I15" s="4025"/>
      <c r="J15" s="4024"/>
      <c r="K15" s="4024"/>
      <c r="L15" s="4024"/>
      <c r="M15" s="4024"/>
      <c r="N15" s="4026" t="s">
        <v>11</v>
      </c>
      <c r="O15" s="4027" t="s">
        <v>12</v>
      </c>
      <c r="P15" s="4028"/>
    </row>
    <row r="16" spans="1:16" ht="12.75" customHeight="1" x14ac:dyDescent="0.2">
      <c r="A16" s="4029" t="s">
        <v>13</v>
      </c>
      <c r="B16" s="4030"/>
      <c r="C16" s="4030"/>
      <c r="D16" s="4031"/>
      <c r="E16" s="4030"/>
      <c r="F16" s="4030"/>
      <c r="G16" s="4030"/>
      <c r="H16" s="4030"/>
      <c r="I16" s="4031"/>
      <c r="J16" s="4030"/>
      <c r="K16" s="4030"/>
      <c r="L16" s="4030"/>
      <c r="M16" s="4030"/>
      <c r="N16" s="4032"/>
      <c r="O16" s="4033"/>
      <c r="P16" s="4033"/>
    </row>
    <row r="17" spans="1:47" ht="12.75" customHeight="1" x14ac:dyDescent="0.2">
      <c r="A17" s="4034" t="s">
        <v>14</v>
      </c>
      <c r="B17" s="4035"/>
      <c r="C17" s="4035"/>
      <c r="D17" s="4036"/>
      <c r="E17" s="4035"/>
      <c r="F17" s="4035"/>
      <c r="G17" s="4035"/>
      <c r="H17" s="4035"/>
      <c r="I17" s="4036"/>
      <c r="J17" s="4035"/>
      <c r="K17" s="4035"/>
      <c r="L17" s="4035"/>
      <c r="M17" s="4035"/>
      <c r="N17" s="4037" t="s">
        <v>15</v>
      </c>
      <c r="O17" s="4038" t="s">
        <v>16</v>
      </c>
      <c r="P17" s="4039"/>
    </row>
    <row r="18" spans="1:47" ht="12.75" customHeight="1" x14ac:dyDescent="0.2">
      <c r="A18" s="4040"/>
      <c r="B18" s="4041"/>
      <c r="C18" s="4041"/>
      <c r="D18" s="4042"/>
      <c r="E18" s="4041"/>
      <c r="F18" s="4041"/>
      <c r="G18" s="4041"/>
      <c r="H18" s="4041"/>
      <c r="I18" s="4042"/>
      <c r="J18" s="4041"/>
      <c r="K18" s="4041"/>
      <c r="L18" s="4041"/>
      <c r="M18" s="4041"/>
      <c r="N18" s="4043"/>
      <c r="O18" s="4044"/>
      <c r="P18" s="4045" t="s">
        <v>8</v>
      </c>
    </row>
    <row r="19" spans="1:47" ht="12.75" customHeight="1" x14ac:dyDescent="0.2">
      <c r="A19" s="4046"/>
      <c r="B19" s="4047"/>
      <c r="C19" s="4047"/>
      <c r="D19" s="4048"/>
      <c r="E19" s="4047"/>
      <c r="F19" s="4047"/>
      <c r="G19" s="4047"/>
      <c r="H19" s="4047"/>
      <c r="I19" s="4048"/>
      <c r="J19" s="4047"/>
      <c r="K19" s="4049"/>
      <c r="L19" s="4047" t="s">
        <v>17</v>
      </c>
      <c r="M19" s="4047"/>
      <c r="N19" s="4050"/>
      <c r="O19" s="4051"/>
      <c r="P19" s="4052"/>
      <c r="AU19" s="4053"/>
    </row>
    <row r="20" spans="1:47" ht="12.75" customHeight="1" x14ac:dyDescent="0.2">
      <c r="A20" s="4054"/>
      <c r="B20" s="4055"/>
      <c r="C20" s="4055"/>
      <c r="D20" s="4056"/>
      <c r="E20" s="4055"/>
      <c r="F20" s="4055"/>
      <c r="G20" s="4055"/>
      <c r="H20" s="4055"/>
      <c r="I20" s="4056"/>
      <c r="J20" s="4055"/>
      <c r="K20" s="4055"/>
      <c r="L20" s="4055"/>
      <c r="M20" s="4055"/>
      <c r="N20" s="4057"/>
      <c r="O20" s="4058"/>
      <c r="P20" s="4059"/>
    </row>
    <row r="21" spans="1:47" ht="12.75" customHeight="1" x14ac:dyDescent="0.2">
      <c r="A21" s="4060"/>
      <c r="B21" s="4061"/>
      <c r="C21" s="4062"/>
      <c r="D21" s="4062"/>
      <c r="E21" s="4061"/>
      <c r="F21" s="4061"/>
      <c r="G21" s="4061"/>
      <c r="H21" s="4061" t="s">
        <v>8</v>
      </c>
      <c r="I21" s="4063"/>
      <c r="J21" s="4061"/>
      <c r="K21" s="4061"/>
      <c r="L21" s="4061"/>
      <c r="M21" s="4061"/>
      <c r="N21" s="4064"/>
      <c r="O21" s="4065"/>
      <c r="P21" s="4066"/>
    </row>
    <row r="22" spans="1:47" ht="12.75" customHeight="1" x14ac:dyDescent="0.2">
      <c r="A22" s="4067"/>
      <c r="B22" s="4068"/>
      <c r="C22" s="4068"/>
      <c r="D22" s="4069"/>
      <c r="E22" s="4068"/>
      <c r="F22" s="4068"/>
      <c r="G22" s="4068"/>
      <c r="H22" s="4068"/>
      <c r="I22" s="4069"/>
      <c r="J22" s="4068"/>
      <c r="K22" s="4068"/>
      <c r="L22" s="4068"/>
      <c r="M22" s="4068"/>
      <c r="N22" s="4068"/>
      <c r="O22" s="4068"/>
      <c r="P22" s="4070"/>
    </row>
    <row r="23" spans="1:47" ht="12.75" customHeight="1" x14ac:dyDescent="0.2">
      <c r="A23" s="4071" t="s">
        <v>18</v>
      </c>
      <c r="B23" s="4072"/>
      <c r="C23" s="4072"/>
      <c r="D23" s="4073"/>
      <c r="E23" s="4074" t="s">
        <v>19</v>
      </c>
      <c r="F23" s="4074"/>
      <c r="G23" s="4074"/>
      <c r="H23" s="4074"/>
      <c r="I23" s="4074"/>
      <c r="J23" s="4074"/>
      <c r="K23" s="4074"/>
      <c r="L23" s="4074"/>
      <c r="M23" s="4072"/>
      <c r="N23" s="4072"/>
      <c r="O23" s="4072"/>
      <c r="P23" s="4075"/>
    </row>
    <row r="24" spans="1:47" ht="15.75" x14ac:dyDescent="0.25">
      <c r="A24" s="4076"/>
      <c r="B24" s="4077"/>
      <c r="C24" s="4077"/>
      <c r="D24" s="4078"/>
      <c r="E24" s="4079" t="s">
        <v>20</v>
      </c>
      <c r="F24" s="4079"/>
      <c r="G24" s="4079"/>
      <c r="H24" s="4079"/>
      <c r="I24" s="4079"/>
      <c r="J24" s="4079"/>
      <c r="K24" s="4079"/>
      <c r="L24" s="4079"/>
      <c r="M24" s="4077"/>
      <c r="N24" s="4077"/>
      <c r="O24" s="4077"/>
      <c r="P24" s="4080"/>
    </row>
    <row r="25" spans="1:47" ht="12.75" customHeight="1" x14ac:dyDescent="0.2">
      <c r="A25" s="4081"/>
      <c r="B25" s="4082" t="s">
        <v>21</v>
      </c>
      <c r="C25" s="4083"/>
      <c r="D25" s="4083"/>
      <c r="E25" s="4083"/>
      <c r="F25" s="4083"/>
      <c r="G25" s="4083"/>
      <c r="H25" s="4083"/>
      <c r="I25" s="4083"/>
      <c r="J25" s="4083"/>
      <c r="K25" s="4083"/>
      <c r="L25" s="4083"/>
      <c r="M25" s="4083"/>
      <c r="N25" s="4083"/>
      <c r="O25" s="4084"/>
      <c r="P25" s="4085"/>
    </row>
    <row r="26" spans="1:47" ht="12.75" customHeight="1" x14ac:dyDescent="0.2">
      <c r="A26" s="4086" t="s">
        <v>22</v>
      </c>
      <c r="B26" s="4087" t="s">
        <v>23</v>
      </c>
      <c r="C26" s="4087"/>
      <c r="D26" s="4086" t="s">
        <v>24</v>
      </c>
      <c r="E26" s="4086" t="s">
        <v>25</v>
      </c>
      <c r="F26" s="4086" t="s">
        <v>22</v>
      </c>
      <c r="G26" s="4087" t="s">
        <v>23</v>
      </c>
      <c r="H26" s="4087"/>
      <c r="I26" s="4086" t="s">
        <v>24</v>
      </c>
      <c r="J26" s="4086" t="s">
        <v>25</v>
      </c>
      <c r="K26" s="4086" t="s">
        <v>22</v>
      </c>
      <c r="L26" s="4087" t="s">
        <v>23</v>
      </c>
      <c r="M26" s="4087"/>
      <c r="N26" s="4088" t="s">
        <v>24</v>
      </c>
      <c r="O26" s="4086" t="s">
        <v>25</v>
      </c>
      <c r="P26" s="4089"/>
    </row>
    <row r="27" spans="1:47" ht="12.75" customHeight="1" x14ac:dyDescent="0.2">
      <c r="A27" s="4090"/>
      <c r="B27" s="4091" t="s">
        <v>26</v>
      </c>
      <c r="C27" s="4091" t="s">
        <v>2</v>
      </c>
      <c r="D27" s="4090"/>
      <c r="E27" s="4090"/>
      <c r="F27" s="4090"/>
      <c r="G27" s="4091" t="s">
        <v>26</v>
      </c>
      <c r="H27" s="4091" t="s">
        <v>2</v>
      </c>
      <c r="I27" s="4090"/>
      <c r="J27" s="4090"/>
      <c r="K27" s="4090"/>
      <c r="L27" s="4091" t="s">
        <v>26</v>
      </c>
      <c r="M27" s="4091" t="s">
        <v>2</v>
      </c>
      <c r="N27" s="4092"/>
      <c r="O27" s="4090"/>
      <c r="P27" s="4093"/>
      <c r="Q27" s="32" t="s">
        <v>138</v>
      </c>
      <c r="R27" s="31"/>
      <c r="S27" t="s">
        <v>139</v>
      </c>
    </row>
    <row r="28" spans="1:47" ht="12.75" customHeight="1" x14ac:dyDescent="0.2">
      <c r="A28" s="4094">
        <v>1</v>
      </c>
      <c r="B28" s="4095">
        <v>0</v>
      </c>
      <c r="C28" s="4096">
        <v>0.15</v>
      </c>
      <c r="D28" s="4097">
        <v>10000</v>
      </c>
      <c r="E28" s="4098">
        <f t="shared" ref="E28:E59" si="0">D28*(100-2.18)/100</f>
        <v>9781.9999999999982</v>
      </c>
      <c r="F28" s="4099">
        <v>33</v>
      </c>
      <c r="G28" s="4100">
        <v>8</v>
      </c>
      <c r="H28" s="4100">
        <v>8.15</v>
      </c>
      <c r="I28" s="4097">
        <v>10000</v>
      </c>
      <c r="J28" s="4098">
        <f t="shared" ref="J28:J59" si="1">I28*(100-2.18)/100</f>
        <v>9781.9999999999982</v>
      </c>
      <c r="K28" s="4099">
        <v>65</v>
      </c>
      <c r="L28" s="4100">
        <v>16</v>
      </c>
      <c r="M28" s="4100">
        <v>16.149999999999999</v>
      </c>
      <c r="N28" s="4097">
        <v>10000</v>
      </c>
      <c r="O28" s="4098">
        <f t="shared" ref="O28:O59" si="2">N28*(100-2.18)/100</f>
        <v>9781.9999999999982</v>
      </c>
      <c r="P28" s="4101"/>
      <c r="Q28" s="4551">
        <v>0</v>
      </c>
      <c r="R28" s="4793">
        <v>0.15</v>
      </c>
      <c r="S28" s="24">
        <f>AVERAGE(D28:D31)</f>
        <v>10000</v>
      </c>
    </row>
    <row r="29" spans="1:47" ht="12.75" customHeight="1" x14ac:dyDescent="0.2">
      <c r="A29" s="4102">
        <v>2</v>
      </c>
      <c r="B29" s="4102">
        <v>0.15</v>
      </c>
      <c r="C29" s="4103">
        <v>0.3</v>
      </c>
      <c r="D29" s="4104">
        <v>10000</v>
      </c>
      <c r="E29" s="4105">
        <f t="shared" si="0"/>
        <v>9781.9999999999982</v>
      </c>
      <c r="F29" s="4106">
        <v>34</v>
      </c>
      <c r="G29" s="4107">
        <v>8.15</v>
      </c>
      <c r="H29" s="4107">
        <v>8.3000000000000007</v>
      </c>
      <c r="I29" s="4104">
        <v>10000</v>
      </c>
      <c r="J29" s="4105">
        <f t="shared" si="1"/>
        <v>9781.9999999999982</v>
      </c>
      <c r="K29" s="4106">
        <v>66</v>
      </c>
      <c r="L29" s="4107">
        <v>16.149999999999999</v>
      </c>
      <c r="M29" s="4107">
        <v>16.3</v>
      </c>
      <c r="N29" s="4104">
        <v>10000</v>
      </c>
      <c r="O29" s="4105">
        <f t="shared" si="2"/>
        <v>9781.9999999999982</v>
      </c>
      <c r="P29" s="4108"/>
      <c r="Q29" s="4798">
        <v>1</v>
      </c>
      <c r="R29" s="140">
        <v>1.1499999999999999</v>
      </c>
      <c r="S29" s="24">
        <f>AVERAGE(D32:D35)</f>
        <v>10000</v>
      </c>
    </row>
    <row r="30" spans="1:47" ht="12.75" customHeight="1" x14ac:dyDescent="0.2">
      <c r="A30" s="4109">
        <v>3</v>
      </c>
      <c r="B30" s="4110">
        <v>0.3</v>
      </c>
      <c r="C30" s="4111">
        <v>0.45</v>
      </c>
      <c r="D30" s="4112">
        <v>10000</v>
      </c>
      <c r="E30" s="4113">
        <f t="shared" si="0"/>
        <v>9781.9999999999982</v>
      </c>
      <c r="F30" s="4114">
        <v>35</v>
      </c>
      <c r="G30" s="4115">
        <v>8.3000000000000007</v>
      </c>
      <c r="H30" s="4115">
        <v>8.4499999999999993</v>
      </c>
      <c r="I30" s="4112">
        <v>10000</v>
      </c>
      <c r="J30" s="4113">
        <f t="shared" si="1"/>
        <v>9781.9999999999982</v>
      </c>
      <c r="K30" s="4114">
        <v>67</v>
      </c>
      <c r="L30" s="4115">
        <v>16.3</v>
      </c>
      <c r="M30" s="4115">
        <v>16.45</v>
      </c>
      <c r="N30" s="4112">
        <v>10000</v>
      </c>
      <c r="O30" s="4113">
        <f t="shared" si="2"/>
        <v>9781.9999999999982</v>
      </c>
      <c r="P30" s="4116"/>
      <c r="Q30" s="4690">
        <v>2</v>
      </c>
      <c r="R30" s="4793">
        <v>2.15</v>
      </c>
      <c r="S30" s="24">
        <f>AVERAGE(D36:D39)</f>
        <v>10000</v>
      </c>
      <c r="V30" s="4117"/>
    </row>
    <row r="31" spans="1:47" ht="12.75" customHeight="1" x14ac:dyDescent="0.2">
      <c r="A31" s="4118">
        <v>4</v>
      </c>
      <c r="B31" s="4118">
        <v>0.45</v>
      </c>
      <c r="C31" s="4119">
        <v>1</v>
      </c>
      <c r="D31" s="4120">
        <v>10000</v>
      </c>
      <c r="E31" s="4121">
        <f t="shared" si="0"/>
        <v>9781.9999999999982</v>
      </c>
      <c r="F31" s="4122">
        <v>36</v>
      </c>
      <c r="G31" s="4119">
        <v>8.4499999999999993</v>
      </c>
      <c r="H31" s="4119">
        <v>9</v>
      </c>
      <c r="I31" s="4120">
        <v>10000</v>
      </c>
      <c r="J31" s="4121">
        <f t="shared" si="1"/>
        <v>9781.9999999999982</v>
      </c>
      <c r="K31" s="4122">
        <v>68</v>
      </c>
      <c r="L31" s="4119">
        <v>16.45</v>
      </c>
      <c r="M31" s="4119">
        <v>17</v>
      </c>
      <c r="N31" s="4120">
        <v>10000</v>
      </c>
      <c r="O31" s="4121">
        <f t="shared" si="2"/>
        <v>9781.9999999999982</v>
      </c>
      <c r="P31" s="4123"/>
      <c r="Q31" s="4690">
        <v>3</v>
      </c>
      <c r="R31" s="4787">
        <v>3.15</v>
      </c>
      <c r="S31" s="24">
        <f>AVERAGE(D40:D43)</f>
        <v>10000</v>
      </c>
    </row>
    <row r="32" spans="1:47" ht="12.75" customHeight="1" x14ac:dyDescent="0.2">
      <c r="A32" s="4124">
        <v>5</v>
      </c>
      <c r="B32" s="4125">
        <v>1</v>
      </c>
      <c r="C32" s="4126">
        <v>1.1499999999999999</v>
      </c>
      <c r="D32" s="4127">
        <v>10000</v>
      </c>
      <c r="E32" s="4128">
        <f t="shared" si="0"/>
        <v>9781.9999999999982</v>
      </c>
      <c r="F32" s="4129">
        <v>37</v>
      </c>
      <c r="G32" s="4125">
        <v>9</v>
      </c>
      <c r="H32" s="4125">
        <v>9.15</v>
      </c>
      <c r="I32" s="4127">
        <v>10000</v>
      </c>
      <c r="J32" s="4128">
        <f t="shared" si="1"/>
        <v>9781.9999999999982</v>
      </c>
      <c r="K32" s="4129">
        <v>69</v>
      </c>
      <c r="L32" s="4125">
        <v>17</v>
      </c>
      <c r="M32" s="4125">
        <v>17.149999999999999</v>
      </c>
      <c r="N32" s="4127">
        <v>10000</v>
      </c>
      <c r="O32" s="4128">
        <f t="shared" si="2"/>
        <v>9781.9999999999982</v>
      </c>
      <c r="P32" s="4130"/>
      <c r="Q32" s="4690">
        <v>4</v>
      </c>
      <c r="R32" s="4787">
        <v>4.1500000000000004</v>
      </c>
      <c r="S32" s="24">
        <f>AVERAGE(D44:D47)</f>
        <v>10000</v>
      </c>
      <c r="AQ32" s="4127"/>
    </row>
    <row r="33" spans="1:19" ht="12.75" customHeight="1" x14ac:dyDescent="0.2">
      <c r="A33" s="4131">
        <v>6</v>
      </c>
      <c r="B33" s="4132">
        <v>1.1499999999999999</v>
      </c>
      <c r="C33" s="4133">
        <v>1.3</v>
      </c>
      <c r="D33" s="4134">
        <v>10000</v>
      </c>
      <c r="E33" s="4135">
        <f t="shared" si="0"/>
        <v>9781.9999999999982</v>
      </c>
      <c r="F33" s="4136">
        <v>38</v>
      </c>
      <c r="G33" s="4133">
        <v>9.15</v>
      </c>
      <c r="H33" s="4133">
        <v>9.3000000000000007</v>
      </c>
      <c r="I33" s="4134">
        <v>10000</v>
      </c>
      <c r="J33" s="4135">
        <f t="shared" si="1"/>
        <v>9781.9999999999982</v>
      </c>
      <c r="K33" s="4136">
        <v>70</v>
      </c>
      <c r="L33" s="4133">
        <v>17.149999999999999</v>
      </c>
      <c r="M33" s="4133">
        <v>17.3</v>
      </c>
      <c r="N33" s="4134">
        <v>10000</v>
      </c>
      <c r="O33" s="4135">
        <f t="shared" si="2"/>
        <v>9781.9999999999982</v>
      </c>
      <c r="P33" s="4137"/>
      <c r="Q33" s="4794">
        <v>5</v>
      </c>
      <c r="R33" s="4787">
        <v>5.15</v>
      </c>
      <c r="S33" s="24">
        <f>AVERAGE(D48:D51)</f>
        <v>10000</v>
      </c>
    </row>
    <row r="34" spans="1:19" x14ac:dyDescent="0.2">
      <c r="A34" s="4138">
        <v>7</v>
      </c>
      <c r="B34" s="4139">
        <v>1.3</v>
      </c>
      <c r="C34" s="4140">
        <v>1.45</v>
      </c>
      <c r="D34" s="4141">
        <v>10000</v>
      </c>
      <c r="E34" s="4142">
        <f t="shared" si="0"/>
        <v>9781.9999999999982</v>
      </c>
      <c r="F34" s="4143">
        <v>39</v>
      </c>
      <c r="G34" s="4144">
        <v>9.3000000000000007</v>
      </c>
      <c r="H34" s="4144">
        <v>9.4499999999999993</v>
      </c>
      <c r="I34" s="4141">
        <v>10000</v>
      </c>
      <c r="J34" s="4142">
        <f t="shared" si="1"/>
        <v>9781.9999999999982</v>
      </c>
      <c r="K34" s="4143">
        <v>71</v>
      </c>
      <c r="L34" s="4144">
        <v>17.3</v>
      </c>
      <c r="M34" s="4144">
        <v>17.45</v>
      </c>
      <c r="N34" s="4141">
        <v>10000</v>
      </c>
      <c r="O34" s="4142">
        <f t="shared" si="2"/>
        <v>9781.9999999999982</v>
      </c>
      <c r="P34" s="4145"/>
      <c r="Q34" s="4798">
        <v>6</v>
      </c>
      <c r="R34" s="4787">
        <v>6.15</v>
      </c>
      <c r="S34" s="24">
        <f>AVERAGE(D52:D55)</f>
        <v>10000</v>
      </c>
    </row>
    <row r="35" spans="1:19" x14ac:dyDescent="0.2">
      <c r="A35" s="4146">
        <v>8</v>
      </c>
      <c r="B35" s="4146">
        <v>1.45</v>
      </c>
      <c r="C35" s="4147">
        <v>2</v>
      </c>
      <c r="D35" s="4148">
        <v>10000</v>
      </c>
      <c r="E35" s="4149">
        <f t="shared" si="0"/>
        <v>9781.9999999999982</v>
      </c>
      <c r="F35" s="4150">
        <v>40</v>
      </c>
      <c r="G35" s="4147">
        <v>9.4499999999999993</v>
      </c>
      <c r="H35" s="4147">
        <v>10</v>
      </c>
      <c r="I35" s="4148">
        <v>10000</v>
      </c>
      <c r="J35" s="4149">
        <f t="shared" si="1"/>
        <v>9781.9999999999982</v>
      </c>
      <c r="K35" s="4150">
        <v>72</v>
      </c>
      <c r="L35" s="4151">
        <v>17.45</v>
      </c>
      <c r="M35" s="4147">
        <v>18</v>
      </c>
      <c r="N35" s="4148">
        <v>10000</v>
      </c>
      <c r="O35" s="4149">
        <f t="shared" si="2"/>
        <v>9781.9999999999982</v>
      </c>
      <c r="P35" s="4152"/>
      <c r="Q35" s="4798">
        <v>7</v>
      </c>
      <c r="R35" s="4787">
        <v>7.15</v>
      </c>
      <c r="S35" s="24">
        <f>AVERAGE(D56:D59)</f>
        <v>10000</v>
      </c>
    </row>
    <row r="36" spans="1:19" x14ac:dyDescent="0.2">
      <c r="A36" s="4153">
        <v>9</v>
      </c>
      <c r="B36" s="4154">
        <v>2</v>
      </c>
      <c r="C36" s="4155">
        <v>2.15</v>
      </c>
      <c r="D36" s="4156">
        <v>10000</v>
      </c>
      <c r="E36" s="4157">
        <f t="shared" si="0"/>
        <v>9781.9999999999982</v>
      </c>
      <c r="F36" s="4158">
        <v>41</v>
      </c>
      <c r="G36" s="4159">
        <v>10</v>
      </c>
      <c r="H36" s="4160">
        <v>10.15</v>
      </c>
      <c r="I36" s="4156">
        <v>10000</v>
      </c>
      <c r="J36" s="4157">
        <f t="shared" si="1"/>
        <v>9781.9999999999982</v>
      </c>
      <c r="K36" s="4158">
        <v>73</v>
      </c>
      <c r="L36" s="4160">
        <v>18</v>
      </c>
      <c r="M36" s="4159">
        <v>18.149999999999999</v>
      </c>
      <c r="N36" s="4156">
        <v>10000</v>
      </c>
      <c r="O36" s="4157">
        <f t="shared" si="2"/>
        <v>9781.9999999999982</v>
      </c>
      <c r="P36" s="4161"/>
      <c r="Q36" s="4798">
        <v>8</v>
      </c>
      <c r="R36" s="4798">
        <v>8.15</v>
      </c>
      <c r="S36" s="24">
        <f>AVERAGE(I28:I31)</f>
        <v>10000</v>
      </c>
    </row>
    <row r="37" spans="1:19" x14ac:dyDescent="0.2">
      <c r="A37" s="4162">
        <v>10</v>
      </c>
      <c r="B37" s="4162">
        <v>2.15</v>
      </c>
      <c r="C37" s="4163">
        <v>2.2999999999999998</v>
      </c>
      <c r="D37" s="4164">
        <v>10000</v>
      </c>
      <c r="E37" s="4165">
        <f t="shared" si="0"/>
        <v>9781.9999999999982</v>
      </c>
      <c r="F37" s="4166">
        <v>42</v>
      </c>
      <c r="G37" s="4163">
        <v>10.15</v>
      </c>
      <c r="H37" s="4167">
        <v>10.3</v>
      </c>
      <c r="I37" s="4164">
        <v>10000</v>
      </c>
      <c r="J37" s="4165">
        <f t="shared" si="1"/>
        <v>9781.9999999999982</v>
      </c>
      <c r="K37" s="4166">
        <v>74</v>
      </c>
      <c r="L37" s="4167">
        <v>18.149999999999999</v>
      </c>
      <c r="M37" s="4163">
        <v>18.3</v>
      </c>
      <c r="N37" s="4164">
        <v>10000</v>
      </c>
      <c r="O37" s="4165">
        <f t="shared" si="2"/>
        <v>9781.9999999999982</v>
      </c>
      <c r="P37" s="4168"/>
      <c r="Q37" s="4798">
        <v>9</v>
      </c>
      <c r="R37" s="4798">
        <v>9.15</v>
      </c>
      <c r="S37" s="24">
        <f>AVERAGE(I32:I35)</f>
        <v>10000</v>
      </c>
    </row>
    <row r="38" spans="1:19" x14ac:dyDescent="0.2">
      <c r="A38" s="4169">
        <v>11</v>
      </c>
      <c r="B38" s="4170">
        <v>2.2999999999999998</v>
      </c>
      <c r="C38" s="4171">
        <v>2.4500000000000002</v>
      </c>
      <c r="D38" s="4172">
        <v>10000</v>
      </c>
      <c r="E38" s="4173">
        <f t="shared" si="0"/>
        <v>9781.9999999999982</v>
      </c>
      <c r="F38" s="4174">
        <v>43</v>
      </c>
      <c r="G38" s="4175">
        <v>10.3</v>
      </c>
      <c r="H38" s="4176">
        <v>10.45</v>
      </c>
      <c r="I38" s="4172">
        <v>10000</v>
      </c>
      <c r="J38" s="4173">
        <f t="shared" si="1"/>
        <v>9781.9999999999982</v>
      </c>
      <c r="K38" s="4174">
        <v>75</v>
      </c>
      <c r="L38" s="4176">
        <v>18.3</v>
      </c>
      <c r="M38" s="4175">
        <v>18.45</v>
      </c>
      <c r="N38" s="4172">
        <v>10000</v>
      </c>
      <c r="O38" s="4173">
        <f t="shared" si="2"/>
        <v>9781.9999999999982</v>
      </c>
      <c r="P38" s="4177"/>
      <c r="Q38" s="4798">
        <v>10</v>
      </c>
      <c r="R38" s="4794">
        <v>10.15</v>
      </c>
      <c r="S38" s="24">
        <f>AVERAGE(I36:I39)</f>
        <v>10000</v>
      </c>
    </row>
    <row r="39" spans="1:19" x14ac:dyDescent="0.2">
      <c r="A39" s="4178">
        <v>12</v>
      </c>
      <c r="B39" s="4178">
        <v>2.4500000000000002</v>
      </c>
      <c r="C39" s="4179">
        <v>3</v>
      </c>
      <c r="D39" s="4180">
        <v>10000</v>
      </c>
      <c r="E39" s="4181">
        <f t="shared" si="0"/>
        <v>9781.9999999999982</v>
      </c>
      <c r="F39" s="4182">
        <v>44</v>
      </c>
      <c r="G39" s="4179">
        <v>10.45</v>
      </c>
      <c r="H39" s="4183">
        <v>11</v>
      </c>
      <c r="I39" s="4180">
        <v>10000</v>
      </c>
      <c r="J39" s="4181">
        <f t="shared" si="1"/>
        <v>9781.9999999999982</v>
      </c>
      <c r="K39" s="4182">
        <v>76</v>
      </c>
      <c r="L39" s="4183">
        <v>18.45</v>
      </c>
      <c r="M39" s="4179">
        <v>19</v>
      </c>
      <c r="N39" s="4180">
        <v>10000</v>
      </c>
      <c r="O39" s="4181">
        <f t="shared" si="2"/>
        <v>9781.9999999999982</v>
      </c>
      <c r="P39" s="4184"/>
      <c r="Q39" s="4798">
        <v>11</v>
      </c>
      <c r="R39" s="4794">
        <v>11.15</v>
      </c>
      <c r="S39" s="24">
        <f>AVERAGE(I40:I43)</f>
        <v>10000</v>
      </c>
    </row>
    <row r="40" spans="1:19" x14ac:dyDescent="0.2">
      <c r="A40" s="4185">
        <v>13</v>
      </c>
      <c r="B40" s="4186">
        <v>3</v>
      </c>
      <c r="C40" s="4187">
        <v>3.15</v>
      </c>
      <c r="D40" s="4188">
        <v>10000</v>
      </c>
      <c r="E40" s="4189">
        <f t="shared" si="0"/>
        <v>9781.9999999999982</v>
      </c>
      <c r="F40" s="4190">
        <v>45</v>
      </c>
      <c r="G40" s="4191">
        <v>11</v>
      </c>
      <c r="H40" s="4192">
        <v>11.15</v>
      </c>
      <c r="I40" s="4188">
        <v>10000</v>
      </c>
      <c r="J40" s="4189">
        <f t="shared" si="1"/>
        <v>9781.9999999999982</v>
      </c>
      <c r="K40" s="4190">
        <v>77</v>
      </c>
      <c r="L40" s="4192">
        <v>19</v>
      </c>
      <c r="M40" s="4191">
        <v>19.149999999999999</v>
      </c>
      <c r="N40" s="4188">
        <v>10000</v>
      </c>
      <c r="O40" s="4189">
        <f t="shared" si="2"/>
        <v>9781.9999999999982</v>
      </c>
      <c r="P40" s="4193"/>
      <c r="Q40" s="4798">
        <v>12</v>
      </c>
      <c r="R40" s="4794">
        <v>12.15</v>
      </c>
      <c r="S40" s="24">
        <f>AVERAGE(I44:I47)</f>
        <v>10000</v>
      </c>
    </row>
    <row r="41" spans="1:19" x14ac:dyDescent="0.2">
      <c r="A41" s="4194">
        <v>14</v>
      </c>
      <c r="B41" s="4194">
        <v>3.15</v>
      </c>
      <c r="C41" s="4195">
        <v>3.3</v>
      </c>
      <c r="D41" s="4196">
        <v>10000</v>
      </c>
      <c r="E41" s="4197">
        <f t="shared" si="0"/>
        <v>9781.9999999999982</v>
      </c>
      <c r="F41" s="4198">
        <v>46</v>
      </c>
      <c r="G41" s="4199">
        <v>11.15</v>
      </c>
      <c r="H41" s="4195">
        <v>11.3</v>
      </c>
      <c r="I41" s="4196">
        <v>10000</v>
      </c>
      <c r="J41" s="4197">
        <f t="shared" si="1"/>
        <v>9781.9999999999982</v>
      </c>
      <c r="K41" s="4198">
        <v>78</v>
      </c>
      <c r="L41" s="4195">
        <v>19.149999999999999</v>
      </c>
      <c r="M41" s="4199">
        <v>19.3</v>
      </c>
      <c r="N41" s="4196">
        <v>10000</v>
      </c>
      <c r="O41" s="4197">
        <f t="shared" si="2"/>
        <v>9781.9999999999982</v>
      </c>
      <c r="P41" s="4200"/>
      <c r="Q41" s="4794">
        <v>13</v>
      </c>
      <c r="R41" s="4794">
        <v>13.15</v>
      </c>
      <c r="S41" s="24">
        <f>AVERAGE(I48:I51)</f>
        <v>10000</v>
      </c>
    </row>
    <row r="42" spans="1:19" x14ac:dyDescent="0.2">
      <c r="A42" s="4201">
        <v>15</v>
      </c>
      <c r="B42" s="4202">
        <v>3.3</v>
      </c>
      <c r="C42" s="4203">
        <v>3.45</v>
      </c>
      <c r="D42" s="4204">
        <v>10000</v>
      </c>
      <c r="E42" s="4205">
        <f t="shared" si="0"/>
        <v>9781.9999999999982</v>
      </c>
      <c r="F42" s="4206">
        <v>47</v>
      </c>
      <c r="G42" s="4207">
        <v>11.3</v>
      </c>
      <c r="H42" s="4208">
        <v>11.45</v>
      </c>
      <c r="I42" s="4204">
        <v>10000</v>
      </c>
      <c r="J42" s="4205">
        <f t="shared" si="1"/>
        <v>9781.9999999999982</v>
      </c>
      <c r="K42" s="4206">
        <v>79</v>
      </c>
      <c r="L42" s="4208">
        <v>19.3</v>
      </c>
      <c r="M42" s="4207">
        <v>19.45</v>
      </c>
      <c r="N42" s="4204">
        <v>10000</v>
      </c>
      <c r="O42" s="4205">
        <f t="shared" si="2"/>
        <v>9781.9999999999982</v>
      </c>
      <c r="P42" s="4209"/>
      <c r="Q42" s="4798">
        <v>14</v>
      </c>
      <c r="R42" s="4794">
        <v>14.15</v>
      </c>
      <c r="S42" s="24">
        <f>AVERAGE(I52:I55)</f>
        <v>10000</v>
      </c>
    </row>
    <row r="43" spans="1:19" x14ac:dyDescent="0.2">
      <c r="A43" s="4210">
        <v>16</v>
      </c>
      <c r="B43" s="4210">
        <v>3.45</v>
      </c>
      <c r="C43" s="4211">
        <v>4</v>
      </c>
      <c r="D43" s="4212">
        <v>10000</v>
      </c>
      <c r="E43" s="4213">
        <f t="shared" si="0"/>
        <v>9781.9999999999982</v>
      </c>
      <c r="F43" s="4214">
        <v>48</v>
      </c>
      <c r="G43" s="4215">
        <v>11.45</v>
      </c>
      <c r="H43" s="4211">
        <v>12</v>
      </c>
      <c r="I43" s="4212">
        <v>10000</v>
      </c>
      <c r="J43" s="4213">
        <f t="shared" si="1"/>
        <v>9781.9999999999982</v>
      </c>
      <c r="K43" s="4214">
        <v>80</v>
      </c>
      <c r="L43" s="4211">
        <v>19.45</v>
      </c>
      <c r="M43" s="4211">
        <v>20</v>
      </c>
      <c r="N43" s="4212">
        <v>10000</v>
      </c>
      <c r="O43" s="4213">
        <f t="shared" si="2"/>
        <v>9781.9999999999982</v>
      </c>
      <c r="P43" s="4216"/>
      <c r="Q43" s="4798">
        <v>15</v>
      </c>
      <c r="R43" s="4798">
        <v>15.15</v>
      </c>
      <c r="S43" s="24">
        <f>AVERAGE(I56:I59)</f>
        <v>10000</v>
      </c>
    </row>
    <row r="44" spans="1:19" x14ac:dyDescent="0.2">
      <c r="A44" s="4217">
        <v>17</v>
      </c>
      <c r="B44" s="4218">
        <v>4</v>
      </c>
      <c r="C44" s="4219">
        <v>4.1500000000000004</v>
      </c>
      <c r="D44" s="4220">
        <v>10000</v>
      </c>
      <c r="E44" s="4221">
        <f t="shared" si="0"/>
        <v>9781.9999999999982</v>
      </c>
      <c r="F44" s="4222">
        <v>49</v>
      </c>
      <c r="G44" s="4223">
        <v>12</v>
      </c>
      <c r="H44" s="4224">
        <v>12.15</v>
      </c>
      <c r="I44" s="4220">
        <v>10000</v>
      </c>
      <c r="J44" s="4221">
        <f t="shared" si="1"/>
        <v>9781.9999999999982</v>
      </c>
      <c r="K44" s="4222">
        <v>81</v>
      </c>
      <c r="L44" s="4224">
        <v>20</v>
      </c>
      <c r="M44" s="4223">
        <v>20.149999999999999</v>
      </c>
      <c r="N44" s="4220">
        <v>10000</v>
      </c>
      <c r="O44" s="4221">
        <f t="shared" si="2"/>
        <v>9781.9999999999982</v>
      </c>
      <c r="P44" s="4225"/>
      <c r="Q44" s="4798">
        <v>16</v>
      </c>
      <c r="R44" s="4798">
        <v>16.149999999999999</v>
      </c>
      <c r="S44" s="24">
        <f>AVERAGE(N28:N31)</f>
        <v>10000</v>
      </c>
    </row>
    <row r="45" spans="1:19" x14ac:dyDescent="0.2">
      <c r="A45" s="4226">
        <v>18</v>
      </c>
      <c r="B45" s="4226">
        <v>4.1500000000000004</v>
      </c>
      <c r="C45" s="4227">
        <v>4.3</v>
      </c>
      <c r="D45" s="4228">
        <v>10000</v>
      </c>
      <c r="E45" s="4229">
        <f t="shared" si="0"/>
        <v>9781.9999999999982</v>
      </c>
      <c r="F45" s="4230">
        <v>50</v>
      </c>
      <c r="G45" s="4231">
        <v>12.15</v>
      </c>
      <c r="H45" s="4227">
        <v>12.3</v>
      </c>
      <c r="I45" s="4228">
        <v>10000</v>
      </c>
      <c r="J45" s="4229">
        <f t="shared" si="1"/>
        <v>9781.9999999999982</v>
      </c>
      <c r="K45" s="4230">
        <v>82</v>
      </c>
      <c r="L45" s="4227">
        <v>20.149999999999999</v>
      </c>
      <c r="M45" s="4231">
        <v>20.3</v>
      </c>
      <c r="N45" s="4228">
        <v>10000</v>
      </c>
      <c r="O45" s="4229">
        <f t="shared" si="2"/>
        <v>9781.9999999999982</v>
      </c>
      <c r="P45" s="4232"/>
      <c r="Q45" s="4798">
        <v>17</v>
      </c>
      <c r="R45" s="4798">
        <v>17.149999999999999</v>
      </c>
      <c r="S45" s="24">
        <f>AVERAGE(N32:N35)</f>
        <v>10000</v>
      </c>
    </row>
    <row r="46" spans="1:19" x14ac:dyDescent="0.2">
      <c r="A46" s="4233">
        <v>19</v>
      </c>
      <c r="B46" s="4234">
        <v>4.3</v>
      </c>
      <c r="C46" s="4235">
        <v>4.45</v>
      </c>
      <c r="D46" s="4236">
        <v>10000</v>
      </c>
      <c r="E46" s="4237">
        <f t="shared" si="0"/>
        <v>9781.9999999999982</v>
      </c>
      <c r="F46" s="4238">
        <v>51</v>
      </c>
      <c r="G46" s="4239">
        <v>12.3</v>
      </c>
      <c r="H46" s="4240">
        <v>12.45</v>
      </c>
      <c r="I46" s="4236">
        <v>10000</v>
      </c>
      <c r="J46" s="4237">
        <f t="shared" si="1"/>
        <v>9781.9999999999982</v>
      </c>
      <c r="K46" s="4238">
        <v>83</v>
      </c>
      <c r="L46" s="4240">
        <v>20.3</v>
      </c>
      <c r="M46" s="4239">
        <v>20.45</v>
      </c>
      <c r="N46" s="4236">
        <v>10000</v>
      </c>
      <c r="O46" s="4237">
        <f t="shared" si="2"/>
        <v>9781.9999999999982</v>
      </c>
      <c r="P46" s="4241"/>
      <c r="Q46" s="4794">
        <v>18</v>
      </c>
      <c r="R46" s="4798">
        <v>18.149999999999999</v>
      </c>
      <c r="S46" s="24">
        <f>AVERAGE(N36:N39)</f>
        <v>10000</v>
      </c>
    </row>
    <row r="47" spans="1:19" x14ac:dyDescent="0.2">
      <c r="A47" s="4242">
        <v>20</v>
      </c>
      <c r="B47" s="4242">
        <v>4.45</v>
      </c>
      <c r="C47" s="4243">
        <v>5</v>
      </c>
      <c r="D47" s="4244">
        <v>10000</v>
      </c>
      <c r="E47" s="4245">
        <f t="shared" si="0"/>
        <v>9781.9999999999982</v>
      </c>
      <c r="F47" s="4246">
        <v>52</v>
      </c>
      <c r="G47" s="4247">
        <v>12.45</v>
      </c>
      <c r="H47" s="4243">
        <v>13</v>
      </c>
      <c r="I47" s="4244">
        <v>10000</v>
      </c>
      <c r="J47" s="4245">
        <f t="shared" si="1"/>
        <v>9781.9999999999982</v>
      </c>
      <c r="K47" s="4246">
        <v>84</v>
      </c>
      <c r="L47" s="4243">
        <v>20.45</v>
      </c>
      <c r="M47" s="4247">
        <v>21</v>
      </c>
      <c r="N47" s="4244">
        <v>10000</v>
      </c>
      <c r="O47" s="4245">
        <f t="shared" si="2"/>
        <v>9781.9999999999982</v>
      </c>
      <c r="P47" s="4248"/>
      <c r="Q47" s="4794">
        <v>19</v>
      </c>
      <c r="R47" s="4798">
        <v>19.149999999999999</v>
      </c>
      <c r="S47" s="24">
        <f>AVERAGE(N40:N43)</f>
        <v>10000</v>
      </c>
    </row>
    <row r="48" spans="1:19" x14ac:dyDescent="0.2">
      <c r="A48" s="4249">
        <v>21</v>
      </c>
      <c r="B48" s="4250">
        <v>5</v>
      </c>
      <c r="C48" s="4251">
        <v>5.15</v>
      </c>
      <c r="D48" s="4252">
        <v>10000</v>
      </c>
      <c r="E48" s="4253">
        <f t="shared" si="0"/>
        <v>9781.9999999999982</v>
      </c>
      <c r="F48" s="4254">
        <v>53</v>
      </c>
      <c r="G48" s="4250">
        <v>13</v>
      </c>
      <c r="H48" s="4255">
        <v>13.15</v>
      </c>
      <c r="I48" s="4252">
        <v>10000</v>
      </c>
      <c r="J48" s="4253">
        <f t="shared" si="1"/>
        <v>9781.9999999999982</v>
      </c>
      <c r="K48" s="4254">
        <v>85</v>
      </c>
      <c r="L48" s="4255">
        <v>21</v>
      </c>
      <c r="M48" s="4250">
        <v>21.15</v>
      </c>
      <c r="N48" s="4252">
        <v>10000</v>
      </c>
      <c r="O48" s="4253">
        <f t="shared" si="2"/>
        <v>9781.9999999999982</v>
      </c>
      <c r="P48" s="4256"/>
      <c r="Q48" s="4794">
        <v>20</v>
      </c>
      <c r="R48" s="4798">
        <v>20.149999999999999</v>
      </c>
      <c r="S48" s="24">
        <f>AVERAGE(N44:N47)</f>
        <v>10000</v>
      </c>
    </row>
    <row r="49" spans="1:19" x14ac:dyDescent="0.2">
      <c r="A49" s="4257">
        <v>22</v>
      </c>
      <c r="B49" s="4258">
        <v>5.15</v>
      </c>
      <c r="C49" s="4259">
        <v>5.3</v>
      </c>
      <c r="D49" s="4260">
        <v>10000</v>
      </c>
      <c r="E49" s="4261">
        <f t="shared" si="0"/>
        <v>9781.9999999999982</v>
      </c>
      <c r="F49" s="4262">
        <v>54</v>
      </c>
      <c r="G49" s="4263">
        <v>13.15</v>
      </c>
      <c r="H49" s="4259">
        <v>13.3</v>
      </c>
      <c r="I49" s="4260">
        <v>10000</v>
      </c>
      <c r="J49" s="4261">
        <f t="shared" si="1"/>
        <v>9781.9999999999982</v>
      </c>
      <c r="K49" s="4262">
        <v>86</v>
      </c>
      <c r="L49" s="4259">
        <v>21.15</v>
      </c>
      <c r="M49" s="4263">
        <v>21.3</v>
      </c>
      <c r="N49" s="4260">
        <v>10000</v>
      </c>
      <c r="O49" s="4261">
        <f t="shared" si="2"/>
        <v>9781.9999999999982</v>
      </c>
      <c r="P49" s="4264"/>
      <c r="Q49" s="4794">
        <v>21</v>
      </c>
      <c r="R49" s="4794">
        <v>21.15</v>
      </c>
      <c r="S49" s="24">
        <f>AVERAGE(N48:N51)</f>
        <v>10000</v>
      </c>
    </row>
    <row r="50" spans="1:19" x14ac:dyDescent="0.2">
      <c r="A50" s="4265">
        <v>23</v>
      </c>
      <c r="B50" s="4266">
        <v>5.3</v>
      </c>
      <c r="C50" s="4267">
        <v>5.45</v>
      </c>
      <c r="D50" s="4268">
        <v>10000</v>
      </c>
      <c r="E50" s="4269">
        <f t="shared" si="0"/>
        <v>9781.9999999999982</v>
      </c>
      <c r="F50" s="4270">
        <v>55</v>
      </c>
      <c r="G50" s="4266">
        <v>13.3</v>
      </c>
      <c r="H50" s="4271">
        <v>13.45</v>
      </c>
      <c r="I50" s="4268">
        <v>10000</v>
      </c>
      <c r="J50" s="4269">
        <f t="shared" si="1"/>
        <v>9781.9999999999982</v>
      </c>
      <c r="K50" s="4270">
        <v>87</v>
      </c>
      <c r="L50" s="4271">
        <v>21.3</v>
      </c>
      <c r="M50" s="4266">
        <v>21.45</v>
      </c>
      <c r="N50" s="4268">
        <v>10000</v>
      </c>
      <c r="O50" s="4269">
        <f t="shared" si="2"/>
        <v>9781.9999999999982</v>
      </c>
      <c r="P50" s="4272"/>
      <c r="Q50" s="4794">
        <v>22</v>
      </c>
      <c r="R50" s="4798">
        <v>22.15</v>
      </c>
      <c r="S50" s="24">
        <f>AVERAGE(N52:N55)</f>
        <v>10000</v>
      </c>
    </row>
    <row r="51" spans="1:19" x14ac:dyDescent="0.2">
      <c r="A51" s="4273">
        <v>24</v>
      </c>
      <c r="B51" s="4274">
        <v>5.45</v>
      </c>
      <c r="C51" s="4275">
        <v>6</v>
      </c>
      <c r="D51" s="4276">
        <v>10000</v>
      </c>
      <c r="E51" s="4277">
        <f t="shared" si="0"/>
        <v>9781.9999999999982</v>
      </c>
      <c r="F51" s="4278">
        <v>56</v>
      </c>
      <c r="G51" s="4279">
        <v>13.45</v>
      </c>
      <c r="H51" s="4275">
        <v>14</v>
      </c>
      <c r="I51" s="4276">
        <v>10000</v>
      </c>
      <c r="J51" s="4277">
        <f t="shared" si="1"/>
        <v>9781.9999999999982</v>
      </c>
      <c r="K51" s="4278">
        <v>88</v>
      </c>
      <c r="L51" s="4275">
        <v>21.45</v>
      </c>
      <c r="M51" s="4279">
        <v>22</v>
      </c>
      <c r="N51" s="4276">
        <v>10000</v>
      </c>
      <c r="O51" s="4277">
        <f t="shared" si="2"/>
        <v>9781.9999999999982</v>
      </c>
      <c r="P51" s="4280"/>
      <c r="Q51" s="4794">
        <v>23</v>
      </c>
      <c r="R51" s="4798">
        <v>23.15</v>
      </c>
      <c r="S51" s="24">
        <f>AVERAGE(N56:N59)</f>
        <v>10000</v>
      </c>
    </row>
    <row r="52" spans="1:19" x14ac:dyDescent="0.2">
      <c r="A52" s="4281">
        <v>25</v>
      </c>
      <c r="B52" s="4282">
        <v>6</v>
      </c>
      <c r="C52" s="4283">
        <v>6.15</v>
      </c>
      <c r="D52" s="4284">
        <v>10000</v>
      </c>
      <c r="E52" s="4285">
        <f t="shared" si="0"/>
        <v>9781.9999999999982</v>
      </c>
      <c r="F52" s="4286">
        <v>57</v>
      </c>
      <c r="G52" s="4282">
        <v>14</v>
      </c>
      <c r="H52" s="4287">
        <v>14.15</v>
      </c>
      <c r="I52" s="4284">
        <v>10000</v>
      </c>
      <c r="J52" s="4285">
        <f t="shared" si="1"/>
        <v>9781.9999999999982</v>
      </c>
      <c r="K52" s="4286">
        <v>89</v>
      </c>
      <c r="L52" s="4287">
        <v>22</v>
      </c>
      <c r="M52" s="4282">
        <v>22.15</v>
      </c>
      <c r="N52" s="4284">
        <v>10000</v>
      </c>
      <c r="O52" s="4285">
        <f t="shared" si="2"/>
        <v>9781.9999999999982</v>
      </c>
      <c r="P52" s="4288"/>
      <c r="Q52" t="s">
        <v>140</v>
      </c>
      <c r="S52" s="24">
        <f>AVERAGE(S28:S51)</f>
        <v>10000</v>
      </c>
    </row>
    <row r="53" spans="1:19" x14ac:dyDescent="0.2">
      <c r="A53" s="4289">
        <v>26</v>
      </c>
      <c r="B53" s="4290">
        <v>6.15</v>
      </c>
      <c r="C53" s="4291">
        <v>6.3</v>
      </c>
      <c r="D53" s="4292">
        <v>10000</v>
      </c>
      <c r="E53" s="4293">
        <f t="shared" si="0"/>
        <v>9781.9999999999982</v>
      </c>
      <c r="F53" s="4294">
        <v>58</v>
      </c>
      <c r="G53" s="4295">
        <v>14.15</v>
      </c>
      <c r="H53" s="4291">
        <v>14.3</v>
      </c>
      <c r="I53" s="4292">
        <v>10000</v>
      </c>
      <c r="J53" s="4293">
        <f t="shared" si="1"/>
        <v>9781.9999999999982</v>
      </c>
      <c r="K53" s="4294">
        <v>90</v>
      </c>
      <c r="L53" s="4291">
        <v>22.15</v>
      </c>
      <c r="M53" s="4295">
        <v>22.3</v>
      </c>
      <c r="N53" s="4292">
        <v>10000</v>
      </c>
      <c r="O53" s="4293">
        <f t="shared" si="2"/>
        <v>9781.9999999999982</v>
      </c>
      <c r="P53" s="4296"/>
    </row>
    <row r="54" spans="1:19" x14ac:dyDescent="0.2">
      <c r="A54" s="4297">
        <v>27</v>
      </c>
      <c r="B54" s="4298">
        <v>6.3</v>
      </c>
      <c r="C54" s="4299">
        <v>6.45</v>
      </c>
      <c r="D54" s="4300">
        <v>10000</v>
      </c>
      <c r="E54" s="4301">
        <f t="shared" si="0"/>
        <v>9781.9999999999982</v>
      </c>
      <c r="F54" s="4302">
        <v>59</v>
      </c>
      <c r="G54" s="4298">
        <v>14.3</v>
      </c>
      <c r="H54" s="4303">
        <v>14.45</v>
      </c>
      <c r="I54" s="4300">
        <v>10000</v>
      </c>
      <c r="J54" s="4301">
        <f t="shared" si="1"/>
        <v>9781.9999999999982</v>
      </c>
      <c r="K54" s="4302">
        <v>91</v>
      </c>
      <c r="L54" s="4303">
        <v>22.3</v>
      </c>
      <c r="M54" s="4298">
        <v>22.45</v>
      </c>
      <c r="N54" s="4300">
        <v>10000</v>
      </c>
      <c r="O54" s="4301">
        <f t="shared" si="2"/>
        <v>9781.9999999999982</v>
      </c>
      <c r="P54" s="4304"/>
    </row>
    <row r="55" spans="1:19" x14ac:dyDescent="0.2">
      <c r="A55" s="4305">
        <v>28</v>
      </c>
      <c r="B55" s="4306">
        <v>6.45</v>
      </c>
      <c r="C55" s="4307">
        <v>7</v>
      </c>
      <c r="D55" s="4308">
        <v>10000</v>
      </c>
      <c r="E55" s="4309">
        <f t="shared" si="0"/>
        <v>9781.9999999999982</v>
      </c>
      <c r="F55" s="4310">
        <v>60</v>
      </c>
      <c r="G55" s="4311">
        <v>14.45</v>
      </c>
      <c r="H55" s="4311">
        <v>15</v>
      </c>
      <c r="I55" s="4308">
        <v>10000</v>
      </c>
      <c r="J55" s="4309">
        <f t="shared" si="1"/>
        <v>9781.9999999999982</v>
      </c>
      <c r="K55" s="4310">
        <v>92</v>
      </c>
      <c r="L55" s="4307">
        <v>22.45</v>
      </c>
      <c r="M55" s="4311">
        <v>23</v>
      </c>
      <c r="N55" s="4308">
        <v>10000</v>
      </c>
      <c r="O55" s="4309">
        <f t="shared" si="2"/>
        <v>9781.9999999999982</v>
      </c>
      <c r="P55" s="4312"/>
    </row>
    <row r="56" spans="1:19" x14ac:dyDescent="0.2">
      <c r="A56" s="4313">
        <v>29</v>
      </c>
      <c r="B56" s="4314">
        <v>7</v>
      </c>
      <c r="C56" s="4315">
        <v>7.15</v>
      </c>
      <c r="D56" s="4316">
        <v>10000</v>
      </c>
      <c r="E56" s="4317">
        <f t="shared" si="0"/>
        <v>9781.9999999999982</v>
      </c>
      <c r="F56" s="4318">
        <v>61</v>
      </c>
      <c r="G56" s="4314">
        <v>15</v>
      </c>
      <c r="H56" s="4314">
        <v>15.15</v>
      </c>
      <c r="I56" s="4316">
        <v>10000</v>
      </c>
      <c r="J56" s="4317">
        <f t="shared" si="1"/>
        <v>9781.9999999999982</v>
      </c>
      <c r="K56" s="4318">
        <v>93</v>
      </c>
      <c r="L56" s="4319">
        <v>23</v>
      </c>
      <c r="M56" s="4314">
        <v>23.15</v>
      </c>
      <c r="N56" s="4316">
        <v>10000</v>
      </c>
      <c r="O56" s="4317">
        <f t="shared" si="2"/>
        <v>9781.9999999999982</v>
      </c>
      <c r="P56" s="4320"/>
    </row>
    <row r="57" spans="1:19" x14ac:dyDescent="0.2">
      <c r="A57" s="4321">
        <v>30</v>
      </c>
      <c r="B57" s="4322">
        <v>7.15</v>
      </c>
      <c r="C57" s="4323">
        <v>7.3</v>
      </c>
      <c r="D57" s="4324">
        <v>10000</v>
      </c>
      <c r="E57" s="4325">
        <f t="shared" si="0"/>
        <v>9781.9999999999982</v>
      </c>
      <c r="F57" s="4326">
        <v>62</v>
      </c>
      <c r="G57" s="4327">
        <v>15.15</v>
      </c>
      <c r="H57" s="4327">
        <v>15.3</v>
      </c>
      <c r="I57" s="4324">
        <v>10000</v>
      </c>
      <c r="J57" s="4325">
        <f t="shared" si="1"/>
        <v>9781.9999999999982</v>
      </c>
      <c r="K57" s="4326">
        <v>94</v>
      </c>
      <c r="L57" s="4327">
        <v>23.15</v>
      </c>
      <c r="M57" s="4327">
        <v>23.3</v>
      </c>
      <c r="N57" s="4324">
        <v>10000</v>
      </c>
      <c r="O57" s="4325">
        <f t="shared" si="2"/>
        <v>9781.9999999999982</v>
      </c>
      <c r="P57" s="4328"/>
    </row>
    <row r="58" spans="1:19" x14ac:dyDescent="0.2">
      <c r="A58" s="4329">
        <v>31</v>
      </c>
      <c r="B58" s="4330">
        <v>7.3</v>
      </c>
      <c r="C58" s="4331">
        <v>7.45</v>
      </c>
      <c r="D58" s="4332">
        <v>10000</v>
      </c>
      <c r="E58" s="4333">
        <f t="shared" si="0"/>
        <v>9781.9999999999982</v>
      </c>
      <c r="F58" s="4334">
        <v>63</v>
      </c>
      <c r="G58" s="4330">
        <v>15.3</v>
      </c>
      <c r="H58" s="4330">
        <v>15.45</v>
      </c>
      <c r="I58" s="4332">
        <v>10000</v>
      </c>
      <c r="J58" s="4333">
        <f t="shared" si="1"/>
        <v>9781.9999999999982</v>
      </c>
      <c r="K58" s="4334">
        <v>95</v>
      </c>
      <c r="L58" s="4330">
        <v>23.3</v>
      </c>
      <c r="M58" s="4330">
        <v>23.45</v>
      </c>
      <c r="N58" s="4332">
        <v>10000</v>
      </c>
      <c r="O58" s="4333">
        <f t="shared" si="2"/>
        <v>9781.9999999999982</v>
      </c>
      <c r="P58" s="4335"/>
    </row>
    <row r="59" spans="1:19" x14ac:dyDescent="0.2">
      <c r="A59" s="4336">
        <v>32</v>
      </c>
      <c r="B59" s="4337">
        <v>7.45</v>
      </c>
      <c r="C59" s="4338">
        <v>8</v>
      </c>
      <c r="D59" s="4339">
        <v>10000</v>
      </c>
      <c r="E59" s="4340">
        <f t="shared" si="0"/>
        <v>9781.9999999999982</v>
      </c>
      <c r="F59" s="4341">
        <v>64</v>
      </c>
      <c r="G59" s="4342">
        <v>15.45</v>
      </c>
      <c r="H59" s="4342">
        <v>16</v>
      </c>
      <c r="I59" s="4339">
        <v>10000</v>
      </c>
      <c r="J59" s="4340">
        <f t="shared" si="1"/>
        <v>9781.9999999999982</v>
      </c>
      <c r="K59" s="4341">
        <v>96</v>
      </c>
      <c r="L59" s="4342">
        <v>23.45</v>
      </c>
      <c r="M59" s="4342">
        <v>24</v>
      </c>
      <c r="N59" s="4339">
        <v>10000</v>
      </c>
      <c r="O59" s="4340">
        <f t="shared" si="2"/>
        <v>9781.9999999999982</v>
      </c>
      <c r="P59" s="4343"/>
    </row>
    <row r="60" spans="1:19" x14ac:dyDescent="0.2">
      <c r="A60" s="4344" t="s">
        <v>27</v>
      </c>
      <c r="B60" s="4345"/>
      <c r="C60" s="4345"/>
      <c r="D60" s="4346">
        <f>SUM(D28:D59)</f>
        <v>320000</v>
      </c>
      <c r="E60" s="4347">
        <f>SUM(E28:E59)</f>
        <v>313023.99999999994</v>
      </c>
      <c r="F60" s="4345"/>
      <c r="G60" s="4345"/>
      <c r="H60" s="4345"/>
      <c r="I60" s="4346">
        <f>SUM(I28:I59)</f>
        <v>320000</v>
      </c>
      <c r="J60" s="4347">
        <f>SUM(J28:J59)</f>
        <v>313023.99999999994</v>
      </c>
      <c r="K60" s="4345"/>
      <c r="L60" s="4345"/>
      <c r="M60" s="4345"/>
      <c r="N60" s="4345">
        <f>SUM(N28:N59)</f>
        <v>320000</v>
      </c>
      <c r="O60" s="4347">
        <f>SUM(O28:O59)</f>
        <v>313023.99999999994</v>
      </c>
      <c r="P60" s="4348"/>
    </row>
    <row r="64" spans="1:19" x14ac:dyDescent="0.2">
      <c r="A64" t="s">
        <v>67</v>
      </c>
      <c r="B64">
        <f>SUM(D60,I60,N60)/(4000*1000)</f>
        <v>0.24</v>
      </c>
      <c r="C64">
        <f>ROUNDDOWN(SUM(E60,J60,O60)/(4000*1000),4)</f>
        <v>0.23469999999999999</v>
      </c>
    </row>
    <row r="66" spans="1:16" x14ac:dyDescent="0.2">
      <c r="A66" s="4349"/>
      <c r="B66" s="4350"/>
      <c r="C66" s="4350"/>
      <c r="D66" s="4351"/>
      <c r="E66" s="4350"/>
      <c r="F66" s="4350"/>
      <c r="G66" s="4350"/>
      <c r="H66" s="4350"/>
      <c r="I66" s="4351"/>
      <c r="J66" s="4352"/>
      <c r="K66" s="4350"/>
      <c r="L66" s="4350"/>
      <c r="M66" s="4350"/>
      <c r="N66" s="4350"/>
      <c r="O66" s="4350"/>
      <c r="P66" s="4353"/>
    </row>
    <row r="67" spans="1:16" x14ac:dyDescent="0.2">
      <c r="A67" s="4354" t="s">
        <v>28</v>
      </c>
      <c r="B67" s="4355"/>
      <c r="C67" s="4355"/>
      <c r="D67" s="4356"/>
      <c r="E67" s="4357"/>
      <c r="F67" s="4355"/>
      <c r="G67" s="4355"/>
      <c r="H67" s="4357"/>
      <c r="I67" s="4356"/>
      <c r="J67" s="4358"/>
      <c r="K67" s="4355"/>
      <c r="L67" s="4355"/>
      <c r="M67" s="4355"/>
      <c r="N67" s="4355"/>
      <c r="O67" s="4355"/>
      <c r="P67" s="4359"/>
    </row>
    <row r="68" spans="1:16" x14ac:dyDescent="0.2">
      <c r="A68" s="4360"/>
      <c r="B68" s="4361"/>
      <c r="C68" s="4361"/>
      <c r="D68" s="4361"/>
      <c r="E68" s="4361"/>
      <c r="F68" s="4361"/>
      <c r="G68" s="4361"/>
      <c r="H68" s="4361"/>
      <c r="I68" s="4361"/>
      <c r="J68" s="4361"/>
      <c r="K68" s="4361"/>
      <c r="L68" s="4362"/>
      <c r="M68" s="4362"/>
      <c r="N68" s="4362"/>
      <c r="O68" s="4362"/>
      <c r="P68" s="4363"/>
    </row>
    <row r="69" spans="1:16" x14ac:dyDescent="0.2">
      <c r="A69" s="4364"/>
      <c r="B69" s="4365"/>
      <c r="C69" s="4365"/>
      <c r="D69" s="4366"/>
      <c r="E69" s="4367"/>
      <c r="F69" s="4365"/>
      <c r="G69" s="4365"/>
      <c r="H69" s="4367"/>
      <c r="I69" s="4366"/>
      <c r="J69" s="4368"/>
      <c r="K69" s="4365"/>
      <c r="L69" s="4365"/>
      <c r="M69" s="4365"/>
      <c r="N69" s="4365"/>
      <c r="O69" s="4365"/>
      <c r="P69" s="4369"/>
    </row>
    <row r="70" spans="1:16" x14ac:dyDescent="0.2">
      <c r="A70" s="4370"/>
      <c r="B70" s="4371"/>
      <c r="C70" s="4371"/>
      <c r="D70" s="4372"/>
      <c r="E70" s="4373"/>
      <c r="F70" s="4371"/>
      <c r="G70" s="4371"/>
      <c r="H70" s="4373"/>
      <c r="I70" s="4372"/>
      <c r="J70" s="4371"/>
      <c r="K70" s="4371"/>
      <c r="L70" s="4371"/>
      <c r="M70" s="4371"/>
      <c r="N70" s="4371"/>
      <c r="O70" s="4371"/>
      <c r="P70" s="4374"/>
    </row>
    <row r="71" spans="1:16" x14ac:dyDescent="0.2">
      <c r="A71" s="4375"/>
      <c r="B71" s="4376"/>
      <c r="C71" s="4376"/>
      <c r="D71" s="4377"/>
      <c r="E71" s="4378"/>
      <c r="F71" s="4376"/>
      <c r="G71" s="4376"/>
      <c r="H71" s="4378"/>
      <c r="I71" s="4377"/>
      <c r="J71" s="4376"/>
      <c r="K71" s="4376"/>
      <c r="L71" s="4376"/>
      <c r="M71" s="4376"/>
      <c r="N71" s="4376"/>
      <c r="O71" s="4376"/>
      <c r="P71" s="4379"/>
    </row>
    <row r="72" spans="1:16" x14ac:dyDescent="0.2">
      <c r="A72" s="4380"/>
      <c r="B72" s="4381"/>
      <c r="C72" s="4381"/>
      <c r="D72" s="4382"/>
      <c r="E72" s="4383"/>
      <c r="F72" s="4381"/>
      <c r="G72" s="4381"/>
      <c r="H72" s="4383"/>
      <c r="I72" s="4382"/>
      <c r="J72" s="4381"/>
      <c r="K72" s="4381"/>
      <c r="L72" s="4381"/>
      <c r="M72" s="4381" t="s">
        <v>29</v>
      </c>
      <c r="N72" s="4381"/>
      <c r="O72" s="4381"/>
      <c r="P72" s="4384"/>
    </row>
    <row r="73" spans="1:16" x14ac:dyDescent="0.2">
      <c r="A73" s="4385"/>
      <c r="B73" s="4386"/>
      <c r="C73" s="4386"/>
      <c r="D73" s="4387"/>
      <c r="E73" s="4388"/>
      <c r="F73" s="4386"/>
      <c r="G73" s="4386"/>
      <c r="H73" s="4388"/>
      <c r="I73" s="4387"/>
      <c r="J73" s="4386"/>
      <c r="K73" s="4386"/>
      <c r="L73" s="4386"/>
      <c r="M73" s="4386" t="s">
        <v>30</v>
      </c>
      <c r="N73" s="4386"/>
      <c r="O73" s="4386"/>
      <c r="P73" s="4389"/>
    </row>
    <row r="74" spans="1:16" ht="15.75" x14ac:dyDescent="0.25">
      <c r="E74" s="4390"/>
      <c r="H74" s="4390"/>
    </row>
    <row r="75" spans="1:16" ht="15.75" x14ac:dyDescent="0.25">
      <c r="C75" s="4391"/>
      <c r="E75" s="4392"/>
      <c r="H75" s="4392"/>
    </row>
    <row r="76" spans="1:16" ht="15.75" x14ac:dyDescent="0.25">
      <c r="E76" s="4393"/>
      <c r="H76" s="4393"/>
    </row>
    <row r="77" spans="1:16" ht="15.75" x14ac:dyDescent="0.25">
      <c r="E77" s="4394"/>
      <c r="H77" s="4394"/>
    </row>
    <row r="78" spans="1:16" ht="15.75" x14ac:dyDescent="0.25">
      <c r="E78" s="4395"/>
      <c r="H78" s="4395"/>
    </row>
    <row r="79" spans="1:16" ht="15.75" x14ac:dyDescent="0.25">
      <c r="E79" s="4396"/>
      <c r="H79" s="4396"/>
    </row>
    <row r="80" spans="1:16" ht="15.75" x14ac:dyDescent="0.25">
      <c r="E80" s="4397"/>
      <c r="H80" s="4397"/>
    </row>
    <row r="81" spans="5:13" ht="15.75" x14ac:dyDescent="0.25">
      <c r="E81" s="4398"/>
      <c r="H81" s="4398"/>
    </row>
    <row r="82" spans="5:13" ht="15.75" x14ac:dyDescent="0.25">
      <c r="E82" s="4399"/>
      <c r="H82" s="4399"/>
    </row>
    <row r="83" spans="5:13" ht="15.75" x14ac:dyDescent="0.25">
      <c r="E83" s="4400"/>
      <c r="H83" s="4400"/>
    </row>
    <row r="84" spans="5:13" ht="15.75" x14ac:dyDescent="0.25">
      <c r="E84" s="4401"/>
      <c r="H84" s="4401"/>
    </row>
    <row r="85" spans="5:13" ht="15.75" x14ac:dyDescent="0.25">
      <c r="E85" s="4402"/>
      <c r="H85" s="4402"/>
    </row>
    <row r="86" spans="5:13" ht="15.75" x14ac:dyDescent="0.25">
      <c r="E86" s="4403"/>
      <c r="H86" s="4403"/>
    </row>
    <row r="87" spans="5:13" ht="15.75" x14ac:dyDescent="0.25">
      <c r="E87" s="4404"/>
      <c r="H87" s="4404"/>
    </row>
    <row r="88" spans="5:13" ht="15.75" x14ac:dyDescent="0.25">
      <c r="E88" s="4405"/>
      <c r="H88" s="4405"/>
    </row>
    <row r="89" spans="5:13" ht="15.75" x14ac:dyDescent="0.25">
      <c r="E89" s="4406"/>
      <c r="H89" s="4406"/>
    </row>
    <row r="90" spans="5:13" ht="15.75" x14ac:dyDescent="0.25">
      <c r="E90" s="4407"/>
      <c r="H90" s="4407"/>
    </row>
    <row r="91" spans="5:13" ht="15.75" x14ac:dyDescent="0.25">
      <c r="E91" s="4408"/>
      <c r="H91" s="4408"/>
    </row>
    <row r="92" spans="5:13" ht="15.75" x14ac:dyDescent="0.25">
      <c r="E92" s="4409"/>
      <c r="H92" s="4409"/>
    </row>
    <row r="93" spans="5:13" ht="15.75" x14ac:dyDescent="0.25">
      <c r="E93" s="4410"/>
      <c r="H93" s="4410"/>
    </row>
    <row r="94" spans="5:13" ht="15.75" x14ac:dyDescent="0.25">
      <c r="E94" s="4411"/>
      <c r="H94" s="4411"/>
    </row>
    <row r="95" spans="5:13" ht="15.75" x14ac:dyDescent="0.25">
      <c r="E95" s="4412"/>
      <c r="H95" s="4412"/>
    </row>
    <row r="96" spans="5:13" ht="15.75" x14ac:dyDescent="0.25">
      <c r="E96" s="4413"/>
      <c r="H96" s="4413"/>
      <c r="M96" s="4414" t="s">
        <v>8</v>
      </c>
    </row>
    <row r="97" spans="5:14" ht="15.75" x14ac:dyDescent="0.25">
      <c r="E97" s="4415"/>
      <c r="H97" s="4415"/>
    </row>
    <row r="98" spans="5:14" ht="15.75" x14ac:dyDescent="0.25">
      <c r="E98" s="4416"/>
      <c r="H98" s="4416"/>
    </row>
    <row r="99" spans="5:14" ht="15.75" x14ac:dyDescent="0.25">
      <c r="E99" s="4417"/>
      <c r="H99" s="4417"/>
    </row>
    <row r="101" spans="5:14" x14ac:dyDescent="0.2">
      <c r="N101" s="4418"/>
    </row>
    <row r="126" spans="4:4" x14ac:dyDescent="0.2">
      <c r="D126" s="4419"/>
    </row>
  </sheetData>
  <mergeCells count="1">
    <mergeCell ref="Q27:R2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6099"/>
      <c r="B1" s="6100"/>
      <c r="C1" s="6100"/>
      <c r="D1" s="6101"/>
      <c r="E1" s="6100"/>
      <c r="F1" s="6100"/>
      <c r="G1" s="6100"/>
      <c r="H1" s="6100"/>
      <c r="I1" s="6101"/>
      <c r="J1" s="6100"/>
      <c r="K1" s="6100"/>
      <c r="L1" s="6100"/>
      <c r="M1" s="6100"/>
      <c r="N1" s="6100"/>
      <c r="O1" s="6100"/>
      <c r="P1" s="6102"/>
    </row>
    <row r="2" spans="1:16" ht="12.75" customHeight="1" x14ac:dyDescent="0.2">
      <c r="A2" s="6103" t="s">
        <v>0</v>
      </c>
      <c r="B2" s="6104"/>
      <c r="C2" s="6104"/>
      <c r="D2" s="6104"/>
      <c r="E2" s="6104"/>
      <c r="F2" s="6104"/>
      <c r="G2" s="6104"/>
      <c r="H2" s="6104"/>
      <c r="I2" s="6104"/>
      <c r="J2" s="6104"/>
      <c r="K2" s="6104"/>
      <c r="L2" s="6104"/>
      <c r="M2" s="6104"/>
      <c r="N2" s="6104"/>
      <c r="O2" s="6104"/>
      <c r="P2" s="6105"/>
    </row>
    <row r="3" spans="1:16" ht="12.75" customHeight="1" x14ac:dyDescent="0.2">
      <c r="A3" s="6106"/>
      <c r="B3" s="6107"/>
      <c r="C3" s="6107"/>
      <c r="D3" s="6107"/>
      <c r="E3" s="6107"/>
      <c r="F3" s="6107"/>
      <c r="G3" s="6107"/>
      <c r="H3" s="6107"/>
      <c r="I3" s="6107"/>
      <c r="J3" s="6107"/>
      <c r="K3" s="6107"/>
      <c r="L3" s="6107"/>
      <c r="M3" s="6107"/>
      <c r="N3" s="6107"/>
      <c r="O3" s="6107"/>
      <c r="P3" s="6108"/>
    </row>
    <row r="4" spans="1:16" ht="12.75" customHeight="1" x14ac:dyDescent="0.2">
      <c r="A4" s="290" t="s">
        <v>1</v>
      </c>
      <c r="B4" s="291"/>
      <c r="C4" s="291"/>
      <c r="D4" s="291"/>
      <c r="E4" s="291"/>
      <c r="F4" s="291"/>
      <c r="G4" s="291"/>
      <c r="H4" s="291"/>
      <c r="I4" s="291"/>
      <c r="J4" s="292"/>
      <c r="K4" s="6109"/>
      <c r="L4" s="6109"/>
      <c r="M4" s="6109"/>
      <c r="N4" s="6109"/>
      <c r="O4" s="6109"/>
      <c r="P4" s="6110"/>
    </row>
    <row r="5" spans="1:16" ht="12.75" customHeight="1" x14ac:dyDescent="0.2">
      <c r="A5" s="6111"/>
      <c r="B5" s="6112"/>
      <c r="C5" s="6112"/>
      <c r="D5" s="6113"/>
      <c r="E5" s="6112"/>
      <c r="F5" s="6112"/>
      <c r="G5" s="6112"/>
      <c r="H5" s="6112"/>
      <c r="I5" s="6113"/>
      <c r="J5" s="6112"/>
      <c r="K5" s="6112"/>
      <c r="L5" s="6112"/>
      <c r="M5" s="6112"/>
      <c r="N5" s="6112"/>
      <c r="O5" s="6112"/>
      <c r="P5" s="6114"/>
    </row>
    <row r="6" spans="1:16" ht="12.75" customHeight="1" x14ac:dyDescent="0.2">
      <c r="A6" s="299" t="s">
        <v>2</v>
      </c>
      <c r="B6" s="300"/>
      <c r="C6" s="300"/>
      <c r="D6" s="301"/>
      <c r="E6" s="300"/>
      <c r="F6" s="300"/>
      <c r="G6" s="300"/>
      <c r="H6" s="300"/>
      <c r="I6" s="301"/>
      <c r="J6" s="300"/>
      <c r="K6" s="300"/>
      <c r="L6" s="300"/>
      <c r="M6" s="300"/>
      <c r="N6" s="300"/>
      <c r="O6" s="300"/>
      <c r="P6" s="302"/>
    </row>
    <row r="7" spans="1:16" ht="12.75" customHeight="1" x14ac:dyDescent="0.2">
      <c r="A7" s="6115" t="s">
        <v>3</v>
      </c>
      <c r="B7" s="6116"/>
      <c r="C7" s="6116"/>
      <c r="D7" s="6117"/>
      <c r="E7" s="6116"/>
      <c r="F7" s="6116"/>
      <c r="G7" s="6116"/>
      <c r="H7" s="6116"/>
      <c r="I7" s="6117"/>
      <c r="J7" s="6116"/>
      <c r="K7" s="6116"/>
      <c r="L7" s="6116"/>
      <c r="M7" s="6116"/>
      <c r="N7" s="6116"/>
      <c r="O7" s="6116"/>
      <c r="P7" s="6118"/>
    </row>
    <row r="8" spans="1:16" ht="12.75" customHeight="1" x14ac:dyDescent="0.2">
      <c r="A8" s="6119" t="s">
        <v>4</v>
      </c>
      <c r="B8" s="6120"/>
      <c r="C8" s="6120"/>
      <c r="D8" s="6121"/>
      <c r="E8" s="6120"/>
      <c r="F8" s="6120"/>
      <c r="G8" s="6120"/>
      <c r="H8" s="6120"/>
      <c r="I8" s="6121"/>
      <c r="J8" s="6120"/>
      <c r="K8" s="6120"/>
      <c r="L8" s="6120"/>
      <c r="M8" s="6120"/>
      <c r="N8" s="6120"/>
      <c r="O8" s="6120"/>
      <c r="P8" s="6122"/>
    </row>
    <row r="9" spans="1:16" ht="12.75" customHeight="1" x14ac:dyDescent="0.2">
      <c r="A9" s="6123" t="s">
        <v>5</v>
      </c>
      <c r="B9" s="6124"/>
      <c r="C9" s="6124"/>
      <c r="D9" s="6125"/>
      <c r="E9" s="6124"/>
      <c r="F9" s="6124"/>
      <c r="G9" s="6124"/>
      <c r="H9" s="6124"/>
      <c r="I9" s="6125"/>
      <c r="J9" s="6124"/>
      <c r="K9" s="6124"/>
      <c r="L9" s="6124"/>
      <c r="M9" s="6124"/>
      <c r="N9" s="6124"/>
      <c r="O9" s="6124"/>
      <c r="P9" s="6126"/>
    </row>
    <row r="10" spans="1:16" ht="12.75" customHeight="1" x14ac:dyDescent="0.2">
      <c r="A10" s="6127" t="s">
        <v>6</v>
      </c>
      <c r="B10" s="6128"/>
      <c r="C10" s="6128"/>
      <c r="D10" s="317"/>
      <c r="E10" s="6128"/>
      <c r="F10" s="6128"/>
      <c r="G10" s="6128"/>
      <c r="H10" s="6128"/>
      <c r="I10" s="317"/>
      <c r="J10" s="6128"/>
      <c r="K10" s="6128"/>
      <c r="L10" s="6128"/>
      <c r="M10" s="6128"/>
      <c r="N10" s="6128"/>
      <c r="O10" s="6128"/>
      <c r="P10" s="6129"/>
    </row>
    <row r="11" spans="1:16" ht="12.75" customHeight="1" x14ac:dyDescent="0.2">
      <c r="A11" s="6130"/>
      <c r="B11" s="6131"/>
      <c r="C11" s="6131"/>
      <c r="D11" s="6132"/>
      <c r="E11" s="6131"/>
      <c r="F11" s="6131"/>
      <c r="G11" s="322"/>
      <c r="H11" s="6131"/>
      <c r="I11" s="6132"/>
      <c r="J11" s="6131"/>
      <c r="K11" s="6131"/>
      <c r="L11" s="6131"/>
      <c r="M11" s="6131"/>
      <c r="N11" s="6131"/>
      <c r="O11" s="6131"/>
      <c r="P11" s="6133"/>
    </row>
    <row r="12" spans="1:16" ht="12.75" customHeight="1" x14ac:dyDescent="0.2">
      <c r="A12" s="6134" t="s">
        <v>7</v>
      </c>
      <c r="B12" s="6135"/>
      <c r="C12" s="6135"/>
      <c r="D12" s="6136"/>
      <c r="E12" s="6135" t="s">
        <v>8</v>
      </c>
      <c r="F12" s="6135"/>
      <c r="G12" s="6135"/>
      <c r="H12" s="6135"/>
      <c r="I12" s="6136"/>
      <c r="J12" s="6135"/>
      <c r="K12" s="6135"/>
      <c r="L12" s="6135"/>
      <c r="M12" s="6135"/>
      <c r="N12" s="6137" t="s">
        <v>130</v>
      </c>
      <c r="O12" s="6135"/>
      <c r="P12" s="6138"/>
    </row>
    <row r="13" spans="1:16" ht="12.75" customHeight="1" x14ac:dyDescent="0.2">
      <c r="A13" s="6139"/>
      <c r="B13" s="6140"/>
      <c r="C13" s="6140"/>
      <c r="D13" s="6141"/>
      <c r="E13" s="6140"/>
      <c r="F13" s="6140"/>
      <c r="G13" s="6140"/>
      <c r="H13" s="6140"/>
      <c r="I13" s="6141"/>
      <c r="J13" s="6140"/>
      <c r="K13" s="6140"/>
      <c r="L13" s="6140"/>
      <c r="M13" s="6140"/>
      <c r="N13" s="6140"/>
      <c r="O13" s="6140"/>
      <c r="P13" s="6142"/>
    </row>
    <row r="14" spans="1:16" ht="12.75" customHeight="1" x14ac:dyDescent="0.2">
      <c r="A14" s="333" t="s">
        <v>10</v>
      </c>
      <c r="B14" s="334"/>
      <c r="C14" s="334"/>
      <c r="D14" s="335"/>
      <c r="E14" s="334"/>
      <c r="F14" s="334"/>
      <c r="G14" s="334"/>
      <c r="H14" s="334"/>
      <c r="I14" s="335"/>
      <c r="J14" s="334"/>
      <c r="K14" s="334"/>
      <c r="L14" s="334"/>
      <c r="M14" s="334"/>
      <c r="N14" s="336"/>
      <c r="O14" s="337"/>
      <c r="P14" s="338"/>
    </row>
    <row r="15" spans="1:16" ht="12.75" customHeight="1" x14ac:dyDescent="0.2">
      <c r="A15" s="6143"/>
      <c r="B15" s="6144"/>
      <c r="C15" s="6144"/>
      <c r="D15" s="6145"/>
      <c r="E15" s="6144"/>
      <c r="F15" s="6144"/>
      <c r="G15" s="6144"/>
      <c r="H15" s="6144"/>
      <c r="I15" s="6145"/>
      <c r="J15" s="6144"/>
      <c r="K15" s="6144"/>
      <c r="L15" s="6144"/>
      <c r="M15" s="6144"/>
      <c r="N15" s="6146" t="s">
        <v>11</v>
      </c>
      <c r="O15" s="6147" t="s">
        <v>12</v>
      </c>
      <c r="P15" s="6148"/>
    </row>
    <row r="16" spans="1:16" ht="12.75" customHeight="1" x14ac:dyDescent="0.2">
      <c r="A16" s="6149" t="s">
        <v>13</v>
      </c>
      <c r="B16" s="6150"/>
      <c r="C16" s="6150"/>
      <c r="D16" s="6151"/>
      <c r="E16" s="6150"/>
      <c r="F16" s="6150"/>
      <c r="G16" s="6150"/>
      <c r="H16" s="6150"/>
      <c r="I16" s="6151"/>
      <c r="J16" s="6150"/>
      <c r="K16" s="6150"/>
      <c r="L16" s="6150"/>
      <c r="M16" s="6150"/>
      <c r="N16" s="6152"/>
      <c r="O16" s="6153"/>
      <c r="P16" s="6153"/>
    </row>
    <row r="17" spans="1:47" ht="12.75" customHeight="1" x14ac:dyDescent="0.2">
      <c r="A17" s="6154" t="s">
        <v>14</v>
      </c>
      <c r="B17" s="6155"/>
      <c r="C17" s="6155"/>
      <c r="D17" s="6156"/>
      <c r="E17" s="6155"/>
      <c r="F17" s="6155"/>
      <c r="G17" s="6155"/>
      <c r="H17" s="6155"/>
      <c r="I17" s="6156"/>
      <c r="J17" s="6155"/>
      <c r="K17" s="6155"/>
      <c r="L17" s="6155"/>
      <c r="M17" s="6155"/>
      <c r="N17" s="6157" t="s">
        <v>15</v>
      </c>
      <c r="O17" s="6158" t="s">
        <v>16</v>
      </c>
      <c r="P17" s="6159"/>
    </row>
    <row r="18" spans="1:47" ht="12.75" customHeight="1" x14ac:dyDescent="0.2">
      <c r="A18" s="6160"/>
      <c r="B18" s="6161"/>
      <c r="C18" s="6161"/>
      <c r="D18" s="6162"/>
      <c r="E18" s="6161"/>
      <c r="F18" s="6161"/>
      <c r="G18" s="6161"/>
      <c r="H18" s="6161"/>
      <c r="I18" s="6162"/>
      <c r="J18" s="6161"/>
      <c r="K18" s="6161"/>
      <c r="L18" s="6161"/>
      <c r="M18" s="6161"/>
      <c r="N18" s="6163"/>
      <c r="O18" s="6164"/>
      <c r="P18" s="6165" t="s">
        <v>8</v>
      </c>
    </row>
    <row r="19" spans="1:47" ht="12.75" customHeight="1" x14ac:dyDescent="0.2">
      <c r="A19" s="6166"/>
      <c r="B19" s="6167"/>
      <c r="C19" s="6167"/>
      <c r="D19" s="364"/>
      <c r="E19" s="6167"/>
      <c r="F19" s="6167"/>
      <c r="G19" s="6167"/>
      <c r="H19" s="6167"/>
      <c r="I19" s="364"/>
      <c r="J19" s="6167"/>
      <c r="K19" s="365"/>
      <c r="L19" s="6167" t="s">
        <v>17</v>
      </c>
      <c r="M19" s="6167"/>
      <c r="N19" s="366"/>
      <c r="O19" s="367"/>
      <c r="P19" s="6168"/>
      <c r="AU19" s="369"/>
    </row>
    <row r="20" spans="1:47" ht="12.75" customHeight="1" x14ac:dyDescent="0.2">
      <c r="A20" s="6169"/>
      <c r="B20" s="6170"/>
      <c r="C20" s="6170"/>
      <c r="D20" s="6171"/>
      <c r="E20" s="6170"/>
      <c r="F20" s="6170"/>
      <c r="G20" s="6170"/>
      <c r="H20" s="6170"/>
      <c r="I20" s="6171"/>
      <c r="J20" s="6170"/>
      <c r="K20" s="6170"/>
      <c r="L20" s="6170"/>
      <c r="M20" s="6170"/>
      <c r="N20" s="6172"/>
      <c r="O20" s="6173"/>
      <c r="P20" s="6174"/>
    </row>
    <row r="21" spans="1:47" ht="12.75" customHeight="1" x14ac:dyDescent="0.2">
      <c r="A21" s="6175"/>
      <c r="B21" s="6176"/>
      <c r="C21" s="6177"/>
      <c r="D21" s="6177"/>
      <c r="E21" s="6176"/>
      <c r="F21" s="6176"/>
      <c r="G21" s="6176"/>
      <c r="H21" s="6176" t="s">
        <v>8</v>
      </c>
      <c r="I21" s="6178"/>
      <c r="J21" s="6176"/>
      <c r="K21" s="6176"/>
      <c r="L21" s="6176"/>
      <c r="M21" s="6176"/>
      <c r="N21" s="6179"/>
      <c r="O21" s="6180"/>
      <c r="P21" s="6181"/>
    </row>
    <row r="22" spans="1:47" ht="12.75" customHeight="1" x14ac:dyDescent="0.2">
      <c r="A22" s="383"/>
      <c r="B22" s="384"/>
      <c r="C22" s="384"/>
      <c r="D22" s="385"/>
      <c r="E22" s="384"/>
      <c r="F22" s="384"/>
      <c r="G22" s="384"/>
      <c r="H22" s="384"/>
      <c r="I22" s="385"/>
      <c r="J22" s="384"/>
      <c r="K22" s="384"/>
      <c r="L22" s="384"/>
      <c r="M22" s="384"/>
      <c r="N22" s="384"/>
      <c r="O22" s="384"/>
      <c r="P22" s="386"/>
    </row>
    <row r="23" spans="1:47" ht="12.75" customHeight="1" x14ac:dyDescent="0.2">
      <c r="A23" s="6182" t="s">
        <v>18</v>
      </c>
      <c r="B23" s="6183"/>
      <c r="C23" s="6183"/>
      <c r="D23" s="6184"/>
      <c r="E23" s="6185" t="s">
        <v>19</v>
      </c>
      <c r="F23" s="6185"/>
      <c r="G23" s="6185"/>
      <c r="H23" s="6185"/>
      <c r="I23" s="6185"/>
      <c r="J23" s="6185"/>
      <c r="K23" s="6185"/>
      <c r="L23" s="6185"/>
      <c r="M23" s="6183"/>
      <c r="N23" s="6183"/>
      <c r="O23" s="6183"/>
      <c r="P23" s="6186"/>
    </row>
    <row r="24" spans="1:47" ht="15.75" x14ac:dyDescent="0.25">
      <c r="A24" s="6187"/>
      <c r="B24" s="6188"/>
      <c r="C24" s="6188"/>
      <c r="D24" s="6189"/>
      <c r="E24" s="6190" t="s">
        <v>20</v>
      </c>
      <c r="F24" s="6190"/>
      <c r="G24" s="6190"/>
      <c r="H24" s="6190"/>
      <c r="I24" s="6190"/>
      <c r="J24" s="6190"/>
      <c r="K24" s="6190"/>
      <c r="L24" s="6190"/>
      <c r="M24" s="6188"/>
      <c r="N24" s="6188"/>
      <c r="O24" s="6188"/>
      <c r="P24" s="6191"/>
    </row>
    <row r="25" spans="1:47" ht="12.75" customHeight="1" x14ac:dyDescent="0.2">
      <c r="A25" s="6192"/>
      <c r="B25" s="6193" t="s">
        <v>21</v>
      </c>
      <c r="C25" s="6194"/>
      <c r="D25" s="6194"/>
      <c r="E25" s="6194"/>
      <c r="F25" s="6194"/>
      <c r="G25" s="6194"/>
      <c r="H25" s="6194"/>
      <c r="I25" s="6194"/>
      <c r="J25" s="6194"/>
      <c r="K25" s="6194"/>
      <c r="L25" s="6194"/>
      <c r="M25" s="6194"/>
      <c r="N25" s="6194"/>
      <c r="O25" s="6195"/>
      <c r="P25" s="6196"/>
    </row>
    <row r="26" spans="1:47" ht="12.75" customHeight="1" x14ac:dyDescent="0.2">
      <c r="A26" s="6197" t="s">
        <v>22</v>
      </c>
      <c r="B26" s="6198" t="s">
        <v>23</v>
      </c>
      <c r="C26" s="6198"/>
      <c r="D26" s="6197" t="s">
        <v>24</v>
      </c>
      <c r="E26" s="6197" t="s">
        <v>25</v>
      </c>
      <c r="F26" s="6197" t="s">
        <v>22</v>
      </c>
      <c r="G26" s="6198" t="s">
        <v>23</v>
      </c>
      <c r="H26" s="6198"/>
      <c r="I26" s="6197" t="s">
        <v>24</v>
      </c>
      <c r="J26" s="6197" t="s">
        <v>25</v>
      </c>
      <c r="K26" s="6197" t="s">
        <v>22</v>
      </c>
      <c r="L26" s="6198" t="s">
        <v>23</v>
      </c>
      <c r="M26" s="6198"/>
      <c r="N26" s="6199" t="s">
        <v>24</v>
      </c>
      <c r="O26" s="6197" t="s">
        <v>25</v>
      </c>
      <c r="P26" s="6200"/>
    </row>
    <row r="27" spans="1:47" ht="12.75" customHeight="1" x14ac:dyDescent="0.2">
      <c r="A27" s="406"/>
      <c r="B27" s="407" t="s">
        <v>26</v>
      </c>
      <c r="C27" s="407" t="s">
        <v>2</v>
      </c>
      <c r="D27" s="406"/>
      <c r="E27" s="406"/>
      <c r="F27" s="406"/>
      <c r="G27" s="407" t="s">
        <v>26</v>
      </c>
      <c r="H27" s="407" t="s">
        <v>2</v>
      </c>
      <c r="I27" s="406"/>
      <c r="J27" s="406"/>
      <c r="K27" s="406"/>
      <c r="L27" s="407" t="s">
        <v>26</v>
      </c>
      <c r="M27" s="407" t="s">
        <v>2</v>
      </c>
      <c r="N27" s="408"/>
      <c r="O27" s="406"/>
      <c r="P27" s="6201"/>
      <c r="Q27" s="32" t="s">
        <v>138</v>
      </c>
      <c r="R27" s="31"/>
      <c r="S27" t="s">
        <v>139</v>
      </c>
    </row>
    <row r="28" spans="1:47" ht="12.75" customHeight="1" x14ac:dyDescent="0.2">
      <c r="A28" s="6202">
        <v>1</v>
      </c>
      <c r="B28" s="411">
        <v>0</v>
      </c>
      <c r="C28" s="6203">
        <v>0.15</v>
      </c>
      <c r="D28" s="6204">
        <v>0</v>
      </c>
      <c r="E28" s="6205">
        <f t="shared" ref="E28:E59" si="0">D28*(100-2.18)/100</f>
        <v>0</v>
      </c>
      <c r="F28" s="415">
        <v>33</v>
      </c>
      <c r="G28" s="6206">
        <v>8</v>
      </c>
      <c r="H28" s="6206">
        <v>8.15</v>
      </c>
      <c r="I28" s="6204">
        <v>0</v>
      </c>
      <c r="J28" s="6205">
        <f t="shared" ref="J28:J59" si="1">I28*(100-2.18)/100</f>
        <v>0</v>
      </c>
      <c r="K28" s="415">
        <v>65</v>
      </c>
      <c r="L28" s="6206">
        <v>16</v>
      </c>
      <c r="M28" s="6206">
        <v>16.149999999999999</v>
      </c>
      <c r="N28" s="6204">
        <v>0</v>
      </c>
      <c r="O28" s="6205">
        <f t="shared" ref="O28:O59" si="2">N28*(100-2.18)/100</f>
        <v>0</v>
      </c>
      <c r="P28" s="6207"/>
      <c r="Q28" s="4551">
        <v>0</v>
      </c>
      <c r="R28" s="155">
        <v>0.15</v>
      </c>
      <c r="S28" s="24">
        <f>AVERAGE(D28:D31)</f>
        <v>0</v>
      </c>
    </row>
    <row r="29" spans="1:47" ht="12.75" customHeight="1" x14ac:dyDescent="0.2">
      <c r="A29" s="418">
        <v>2</v>
      </c>
      <c r="B29" s="418">
        <v>0.15</v>
      </c>
      <c r="C29" s="419">
        <v>0.3</v>
      </c>
      <c r="D29" s="6208">
        <v>0</v>
      </c>
      <c r="E29" s="6209">
        <f t="shared" si="0"/>
        <v>0</v>
      </c>
      <c r="F29" s="422">
        <v>34</v>
      </c>
      <c r="G29" s="6210">
        <v>8.15</v>
      </c>
      <c r="H29" s="6210">
        <v>8.3000000000000007</v>
      </c>
      <c r="I29" s="6208">
        <v>0</v>
      </c>
      <c r="J29" s="6209">
        <f t="shared" si="1"/>
        <v>0</v>
      </c>
      <c r="K29" s="422">
        <v>66</v>
      </c>
      <c r="L29" s="6210">
        <v>16.149999999999999</v>
      </c>
      <c r="M29" s="6210">
        <v>16.3</v>
      </c>
      <c r="N29" s="6208">
        <v>0</v>
      </c>
      <c r="O29" s="6209">
        <f t="shared" si="2"/>
        <v>0</v>
      </c>
      <c r="P29" s="6211"/>
      <c r="Q29" s="4798">
        <v>1</v>
      </c>
      <c r="R29" s="4793">
        <v>1.1499999999999999</v>
      </c>
      <c r="S29" s="24">
        <f>AVERAGE(D32:D35)</f>
        <v>0</v>
      </c>
    </row>
    <row r="30" spans="1:47" ht="12.75" customHeight="1" x14ac:dyDescent="0.2">
      <c r="A30" s="425">
        <v>3</v>
      </c>
      <c r="B30" s="426">
        <v>0.3</v>
      </c>
      <c r="C30" s="427">
        <v>0.45</v>
      </c>
      <c r="D30" s="428">
        <v>0</v>
      </c>
      <c r="E30" s="429">
        <f t="shared" si="0"/>
        <v>0</v>
      </c>
      <c r="F30" s="430">
        <v>35</v>
      </c>
      <c r="G30" s="431">
        <v>8.3000000000000007</v>
      </c>
      <c r="H30" s="431">
        <v>8.4499999999999993</v>
      </c>
      <c r="I30" s="428">
        <v>0</v>
      </c>
      <c r="J30" s="429">
        <f t="shared" si="1"/>
        <v>0</v>
      </c>
      <c r="K30" s="430">
        <v>67</v>
      </c>
      <c r="L30" s="431">
        <v>16.3</v>
      </c>
      <c r="M30" s="431">
        <v>16.45</v>
      </c>
      <c r="N30" s="428">
        <v>0</v>
      </c>
      <c r="O30" s="429">
        <f t="shared" si="2"/>
        <v>0</v>
      </c>
      <c r="P30" s="432"/>
      <c r="Q30" s="4690">
        <v>2</v>
      </c>
      <c r="R30" s="4793">
        <v>2.15</v>
      </c>
      <c r="S30" s="24">
        <f>AVERAGE(D36:D39)</f>
        <v>0</v>
      </c>
      <c r="V30" s="433"/>
    </row>
    <row r="31" spans="1:47" ht="12.75" customHeight="1" x14ac:dyDescent="0.2">
      <c r="A31" s="434">
        <v>4</v>
      </c>
      <c r="B31" s="434">
        <v>0.45</v>
      </c>
      <c r="C31" s="435">
        <v>1</v>
      </c>
      <c r="D31" s="436">
        <v>0</v>
      </c>
      <c r="E31" s="437">
        <f t="shared" si="0"/>
        <v>0</v>
      </c>
      <c r="F31" s="438">
        <v>36</v>
      </c>
      <c r="G31" s="435">
        <v>8.4499999999999993</v>
      </c>
      <c r="H31" s="435">
        <v>9</v>
      </c>
      <c r="I31" s="436">
        <v>0</v>
      </c>
      <c r="J31" s="437">
        <f t="shared" si="1"/>
        <v>0</v>
      </c>
      <c r="K31" s="438">
        <v>68</v>
      </c>
      <c r="L31" s="435">
        <v>16.45</v>
      </c>
      <c r="M31" s="435">
        <v>17</v>
      </c>
      <c r="N31" s="436">
        <v>0</v>
      </c>
      <c r="O31" s="437">
        <f t="shared" si="2"/>
        <v>0</v>
      </c>
      <c r="P31" s="6212"/>
      <c r="Q31" s="4690">
        <v>3</v>
      </c>
      <c r="R31" s="4787">
        <v>3.15</v>
      </c>
      <c r="S31" s="24">
        <f>AVERAGE(D40:D43)</f>
        <v>0</v>
      </c>
    </row>
    <row r="32" spans="1:47" ht="12.75" customHeight="1" x14ac:dyDescent="0.2">
      <c r="A32" s="440">
        <v>5</v>
      </c>
      <c r="B32" s="441">
        <v>1</v>
      </c>
      <c r="C32" s="442">
        <v>1.1499999999999999</v>
      </c>
      <c r="D32" s="443">
        <v>0</v>
      </c>
      <c r="E32" s="444">
        <f t="shared" si="0"/>
        <v>0</v>
      </c>
      <c r="F32" s="445">
        <v>37</v>
      </c>
      <c r="G32" s="441">
        <v>9</v>
      </c>
      <c r="H32" s="441">
        <v>9.15</v>
      </c>
      <c r="I32" s="443">
        <v>0</v>
      </c>
      <c r="J32" s="444">
        <f t="shared" si="1"/>
        <v>0</v>
      </c>
      <c r="K32" s="445">
        <v>69</v>
      </c>
      <c r="L32" s="441">
        <v>17</v>
      </c>
      <c r="M32" s="441">
        <v>17.149999999999999</v>
      </c>
      <c r="N32" s="443">
        <v>0</v>
      </c>
      <c r="O32" s="444">
        <f t="shared" si="2"/>
        <v>0</v>
      </c>
      <c r="P32" s="6213"/>
      <c r="Q32" s="4690">
        <v>4</v>
      </c>
      <c r="R32" s="4787">
        <v>4.1500000000000004</v>
      </c>
      <c r="S32" s="24">
        <f>AVERAGE(D44:D47)</f>
        <v>0</v>
      </c>
      <c r="AQ32" s="443"/>
    </row>
    <row r="33" spans="1:19" ht="12.75" customHeight="1" x14ac:dyDescent="0.2">
      <c r="A33" s="447">
        <v>6</v>
      </c>
      <c r="B33" s="448">
        <v>1.1499999999999999</v>
      </c>
      <c r="C33" s="449">
        <v>1.3</v>
      </c>
      <c r="D33" s="450">
        <v>0</v>
      </c>
      <c r="E33" s="451">
        <f t="shared" si="0"/>
        <v>0</v>
      </c>
      <c r="F33" s="452">
        <v>38</v>
      </c>
      <c r="G33" s="449">
        <v>9.15</v>
      </c>
      <c r="H33" s="449">
        <v>9.3000000000000007</v>
      </c>
      <c r="I33" s="450">
        <v>0</v>
      </c>
      <c r="J33" s="451">
        <f t="shared" si="1"/>
        <v>0</v>
      </c>
      <c r="K33" s="452">
        <v>70</v>
      </c>
      <c r="L33" s="449">
        <v>17.149999999999999</v>
      </c>
      <c r="M33" s="449">
        <v>17.3</v>
      </c>
      <c r="N33" s="450">
        <v>0</v>
      </c>
      <c r="O33" s="451">
        <f t="shared" si="2"/>
        <v>0</v>
      </c>
      <c r="P33" s="453"/>
      <c r="Q33" s="4798">
        <v>5</v>
      </c>
      <c r="R33" s="4787">
        <v>5.15</v>
      </c>
      <c r="S33" s="24">
        <f>AVERAGE(D48:D51)</f>
        <v>0</v>
      </c>
    </row>
    <row r="34" spans="1:19" x14ac:dyDescent="0.2">
      <c r="A34" s="454">
        <v>7</v>
      </c>
      <c r="B34" s="455">
        <v>1.3</v>
      </c>
      <c r="C34" s="456">
        <v>1.45</v>
      </c>
      <c r="D34" s="457">
        <v>0</v>
      </c>
      <c r="E34" s="458">
        <f t="shared" si="0"/>
        <v>0</v>
      </c>
      <c r="F34" s="459">
        <v>39</v>
      </c>
      <c r="G34" s="460">
        <v>9.3000000000000007</v>
      </c>
      <c r="H34" s="460">
        <v>9.4499999999999993</v>
      </c>
      <c r="I34" s="457">
        <v>0</v>
      </c>
      <c r="J34" s="458">
        <f t="shared" si="1"/>
        <v>0</v>
      </c>
      <c r="K34" s="459">
        <v>71</v>
      </c>
      <c r="L34" s="460">
        <v>17.3</v>
      </c>
      <c r="M34" s="460">
        <v>17.45</v>
      </c>
      <c r="N34" s="457">
        <v>0</v>
      </c>
      <c r="O34" s="458">
        <f t="shared" si="2"/>
        <v>0</v>
      </c>
      <c r="P34" s="461"/>
      <c r="Q34" s="4798">
        <v>6</v>
      </c>
      <c r="R34" s="4787">
        <v>6.15</v>
      </c>
      <c r="S34" s="24">
        <f>AVERAGE(D52:D55)</f>
        <v>0</v>
      </c>
    </row>
    <row r="35" spans="1:19" x14ac:dyDescent="0.2">
      <c r="A35" s="462">
        <v>8</v>
      </c>
      <c r="B35" s="462">
        <v>1.45</v>
      </c>
      <c r="C35" s="463">
        <v>2</v>
      </c>
      <c r="D35" s="464">
        <v>0</v>
      </c>
      <c r="E35" s="465">
        <f t="shared" si="0"/>
        <v>0</v>
      </c>
      <c r="F35" s="466">
        <v>40</v>
      </c>
      <c r="G35" s="463">
        <v>9.4499999999999993</v>
      </c>
      <c r="H35" s="463">
        <v>10</v>
      </c>
      <c r="I35" s="464">
        <v>0</v>
      </c>
      <c r="J35" s="465">
        <f t="shared" si="1"/>
        <v>0</v>
      </c>
      <c r="K35" s="466">
        <v>72</v>
      </c>
      <c r="L35" s="467">
        <v>17.45</v>
      </c>
      <c r="M35" s="463">
        <v>18</v>
      </c>
      <c r="N35" s="464">
        <v>0</v>
      </c>
      <c r="O35" s="465">
        <f t="shared" si="2"/>
        <v>0</v>
      </c>
      <c r="P35" s="468"/>
      <c r="Q35" s="4798">
        <v>7</v>
      </c>
      <c r="R35" s="4787">
        <v>7.15</v>
      </c>
      <c r="S35" s="24">
        <f>AVERAGE(D56:D59)</f>
        <v>0</v>
      </c>
    </row>
    <row r="36" spans="1:19" x14ac:dyDescent="0.2">
      <c r="A36" s="469">
        <v>9</v>
      </c>
      <c r="B36" s="470">
        <v>2</v>
      </c>
      <c r="C36" s="471">
        <v>2.15</v>
      </c>
      <c r="D36" s="472">
        <v>0</v>
      </c>
      <c r="E36" s="473">
        <f t="shared" si="0"/>
        <v>0</v>
      </c>
      <c r="F36" s="474">
        <v>41</v>
      </c>
      <c r="G36" s="475">
        <v>10</v>
      </c>
      <c r="H36" s="476">
        <v>10.15</v>
      </c>
      <c r="I36" s="472">
        <v>0</v>
      </c>
      <c r="J36" s="473">
        <f t="shared" si="1"/>
        <v>0</v>
      </c>
      <c r="K36" s="474">
        <v>73</v>
      </c>
      <c r="L36" s="476">
        <v>18</v>
      </c>
      <c r="M36" s="475">
        <v>18.149999999999999</v>
      </c>
      <c r="N36" s="472">
        <v>0</v>
      </c>
      <c r="O36" s="473">
        <f t="shared" si="2"/>
        <v>0</v>
      </c>
      <c r="P36" s="6214"/>
      <c r="Q36" s="4794">
        <v>8</v>
      </c>
      <c r="R36" s="4794">
        <v>8.15</v>
      </c>
      <c r="S36" s="24">
        <f>AVERAGE(I28:I31)</f>
        <v>0</v>
      </c>
    </row>
    <row r="37" spans="1:19" x14ac:dyDescent="0.2">
      <c r="A37" s="478">
        <v>10</v>
      </c>
      <c r="B37" s="478">
        <v>2.15</v>
      </c>
      <c r="C37" s="479">
        <v>2.2999999999999998</v>
      </c>
      <c r="D37" s="480">
        <v>0</v>
      </c>
      <c r="E37" s="481">
        <f t="shared" si="0"/>
        <v>0</v>
      </c>
      <c r="F37" s="482">
        <v>42</v>
      </c>
      <c r="G37" s="479">
        <v>10.15</v>
      </c>
      <c r="H37" s="483">
        <v>10.3</v>
      </c>
      <c r="I37" s="480">
        <v>0</v>
      </c>
      <c r="J37" s="481">
        <f t="shared" si="1"/>
        <v>0</v>
      </c>
      <c r="K37" s="482">
        <v>74</v>
      </c>
      <c r="L37" s="483">
        <v>18.149999999999999</v>
      </c>
      <c r="M37" s="479">
        <v>18.3</v>
      </c>
      <c r="N37" s="480">
        <v>0</v>
      </c>
      <c r="O37" s="481">
        <f t="shared" si="2"/>
        <v>0</v>
      </c>
      <c r="P37" s="6215"/>
      <c r="Q37" s="4798">
        <v>9</v>
      </c>
      <c r="R37" s="4798">
        <v>9.15</v>
      </c>
      <c r="S37" s="24">
        <f>AVERAGE(I32:I35)</f>
        <v>0</v>
      </c>
    </row>
    <row r="38" spans="1:19" x14ac:dyDescent="0.2">
      <c r="A38" s="485">
        <v>11</v>
      </c>
      <c r="B38" s="486">
        <v>2.2999999999999998</v>
      </c>
      <c r="C38" s="487">
        <v>2.4500000000000002</v>
      </c>
      <c r="D38" s="488">
        <v>0</v>
      </c>
      <c r="E38" s="489">
        <f t="shared" si="0"/>
        <v>0</v>
      </c>
      <c r="F38" s="490">
        <v>43</v>
      </c>
      <c r="G38" s="491">
        <v>10.3</v>
      </c>
      <c r="H38" s="492">
        <v>10.45</v>
      </c>
      <c r="I38" s="488">
        <v>0</v>
      </c>
      <c r="J38" s="489">
        <f t="shared" si="1"/>
        <v>0</v>
      </c>
      <c r="K38" s="490">
        <v>75</v>
      </c>
      <c r="L38" s="492">
        <v>18.3</v>
      </c>
      <c r="M38" s="491">
        <v>18.45</v>
      </c>
      <c r="N38" s="488">
        <v>0</v>
      </c>
      <c r="O38" s="489">
        <f t="shared" si="2"/>
        <v>0</v>
      </c>
      <c r="P38" s="6216"/>
      <c r="Q38" s="4798">
        <v>10</v>
      </c>
      <c r="R38" s="4794">
        <v>10.15</v>
      </c>
      <c r="S38" s="24">
        <f>AVERAGE(I36:I39)</f>
        <v>0</v>
      </c>
    </row>
    <row r="39" spans="1:19" x14ac:dyDescent="0.2">
      <c r="A39" s="494">
        <v>12</v>
      </c>
      <c r="B39" s="494">
        <v>2.4500000000000002</v>
      </c>
      <c r="C39" s="495">
        <v>3</v>
      </c>
      <c r="D39" s="496">
        <v>0</v>
      </c>
      <c r="E39" s="497">
        <f t="shared" si="0"/>
        <v>0</v>
      </c>
      <c r="F39" s="498">
        <v>44</v>
      </c>
      <c r="G39" s="495">
        <v>10.45</v>
      </c>
      <c r="H39" s="499">
        <v>11</v>
      </c>
      <c r="I39" s="496">
        <v>0</v>
      </c>
      <c r="J39" s="497">
        <f t="shared" si="1"/>
        <v>0</v>
      </c>
      <c r="K39" s="498">
        <v>76</v>
      </c>
      <c r="L39" s="499">
        <v>18.45</v>
      </c>
      <c r="M39" s="495">
        <v>19</v>
      </c>
      <c r="N39" s="496">
        <v>0</v>
      </c>
      <c r="O39" s="497">
        <f t="shared" si="2"/>
        <v>0</v>
      </c>
      <c r="P39" s="500"/>
      <c r="Q39" s="4798">
        <v>11</v>
      </c>
      <c r="R39" s="4794">
        <v>11.15</v>
      </c>
      <c r="S39" s="24">
        <f>AVERAGE(I40:I43)</f>
        <v>0</v>
      </c>
    </row>
    <row r="40" spans="1:19" x14ac:dyDescent="0.2">
      <c r="A40" s="501">
        <v>13</v>
      </c>
      <c r="B40" s="502">
        <v>3</v>
      </c>
      <c r="C40" s="503">
        <v>3.15</v>
      </c>
      <c r="D40" s="504">
        <v>0</v>
      </c>
      <c r="E40" s="505">
        <f t="shared" si="0"/>
        <v>0</v>
      </c>
      <c r="F40" s="506">
        <v>45</v>
      </c>
      <c r="G40" s="507">
        <v>11</v>
      </c>
      <c r="H40" s="508">
        <v>11.15</v>
      </c>
      <c r="I40" s="504">
        <v>0</v>
      </c>
      <c r="J40" s="505">
        <f t="shared" si="1"/>
        <v>0</v>
      </c>
      <c r="K40" s="506">
        <v>77</v>
      </c>
      <c r="L40" s="508">
        <v>19</v>
      </c>
      <c r="M40" s="507">
        <v>19.149999999999999</v>
      </c>
      <c r="N40" s="504">
        <v>0</v>
      </c>
      <c r="O40" s="505">
        <f t="shared" si="2"/>
        <v>0</v>
      </c>
      <c r="P40" s="509"/>
      <c r="Q40" s="4798">
        <v>12</v>
      </c>
      <c r="R40" s="4794">
        <v>12.15</v>
      </c>
      <c r="S40" s="24">
        <f>AVERAGE(I44:I47)</f>
        <v>0</v>
      </c>
    </row>
    <row r="41" spans="1:19" x14ac:dyDescent="0.2">
      <c r="A41" s="510">
        <v>14</v>
      </c>
      <c r="B41" s="510">
        <v>3.15</v>
      </c>
      <c r="C41" s="511">
        <v>3.3</v>
      </c>
      <c r="D41" s="512">
        <v>0</v>
      </c>
      <c r="E41" s="513">
        <f t="shared" si="0"/>
        <v>0</v>
      </c>
      <c r="F41" s="514">
        <v>46</v>
      </c>
      <c r="G41" s="515">
        <v>11.15</v>
      </c>
      <c r="H41" s="511">
        <v>11.3</v>
      </c>
      <c r="I41" s="512">
        <v>0</v>
      </c>
      <c r="J41" s="513">
        <f t="shared" si="1"/>
        <v>0</v>
      </c>
      <c r="K41" s="514">
        <v>78</v>
      </c>
      <c r="L41" s="511">
        <v>19.149999999999999</v>
      </c>
      <c r="M41" s="515">
        <v>19.3</v>
      </c>
      <c r="N41" s="512">
        <v>0</v>
      </c>
      <c r="O41" s="513">
        <f t="shared" si="2"/>
        <v>0</v>
      </c>
      <c r="P41" s="516"/>
      <c r="Q41" s="4798">
        <v>13</v>
      </c>
      <c r="R41" s="4794">
        <v>13.15</v>
      </c>
      <c r="S41" s="24">
        <f>AVERAGE(I48:I51)</f>
        <v>0</v>
      </c>
    </row>
    <row r="42" spans="1:19" x14ac:dyDescent="0.2">
      <c r="A42" s="517">
        <v>15</v>
      </c>
      <c r="B42" s="518">
        <v>3.3</v>
      </c>
      <c r="C42" s="519">
        <v>3.45</v>
      </c>
      <c r="D42" s="520">
        <v>0</v>
      </c>
      <c r="E42" s="521">
        <f t="shared" si="0"/>
        <v>0</v>
      </c>
      <c r="F42" s="522">
        <v>47</v>
      </c>
      <c r="G42" s="523">
        <v>11.3</v>
      </c>
      <c r="H42" s="524">
        <v>11.45</v>
      </c>
      <c r="I42" s="520">
        <v>0</v>
      </c>
      <c r="J42" s="521">
        <f t="shared" si="1"/>
        <v>0</v>
      </c>
      <c r="K42" s="522">
        <v>79</v>
      </c>
      <c r="L42" s="524">
        <v>19.3</v>
      </c>
      <c r="M42" s="523">
        <v>19.45</v>
      </c>
      <c r="N42" s="520">
        <v>0</v>
      </c>
      <c r="O42" s="521">
        <f t="shared" si="2"/>
        <v>0</v>
      </c>
      <c r="P42" s="6217"/>
      <c r="Q42" s="4798">
        <v>14</v>
      </c>
      <c r="R42" s="4794">
        <v>14.15</v>
      </c>
      <c r="S42" s="24">
        <f>AVERAGE(I52:I55)</f>
        <v>0</v>
      </c>
    </row>
    <row r="43" spans="1:19" x14ac:dyDescent="0.2">
      <c r="A43" s="526">
        <v>16</v>
      </c>
      <c r="B43" s="526">
        <v>3.45</v>
      </c>
      <c r="C43" s="527">
        <v>4</v>
      </c>
      <c r="D43" s="528">
        <v>0</v>
      </c>
      <c r="E43" s="529">
        <f t="shared" si="0"/>
        <v>0</v>
      </c>
      <c r="F43" s="530">
        <v>48</v>
      </c>
      <c r="G43" s="531">
        <v>11.45</v>
      </c>
      <c r="H43" s="527">
        <v>12</v>
      </c>
      <c r="I43" s="528">
        <v>0</v>
      </c>
      <c r="J43" s="529">
        <f t="shared" si="1"/>
        <v>0</v>
      </c>
      <c r="K43" s="530">
        <v>80</v>
      </c>
      <c r="L43" s="527">
        <v>19.45</v>
      </c>
      <c r="M43" s="527">
        <v>20</v>
      </c>
      <c r="N43" s="528">
        <v>0</v>
      </c>
      <c r="O43" s="529">
        <f t="shared" si="2"/>
        <v>0</v>
      </c>
      <c r="P43" s="6218"/>
      <c r="Q43" s="4798">
        <v>15</v>
      </c>
      <c r="R43" s="4798">
        <v>15.15</v>
      </c>
      <c r="S43" s="24">
        <f>AVERAGE(I56:I59)</f>
        <v>0</v>
      </c>
    </row>
    <row r="44" spans="1:19" x14ac:dyDescent="0.2">
      <c r="A44" s="533">
        <v>17</v>
      </c>
      <c r="B44" s="534">
        <v>4</v>
      </c>
      <c r="C44" s="535">
        <v>4.1500000000000004</v>
      </c>
      <c r="D44" s="536">
        <v>0</v>
      </c>
      <c r="E44" s="537">
        <f t="shared" si="0"/>
        <v>0</v>
      </c>
      <c r="F44" s="538">
        <v>49</v>
      </c>
      <c r="G44" s="539">
        <v>12</v>
      </c>
      <c r="H44" s="540">
        <v>12.15</v>
      </c>
      <c r="I44" s="536">
        <v>0</v>
      </c>
      <c r="J44" s="537">
        <f t="shared" si="1"/>
        <v>0</v>
      </c>
      <c r="K44" s="538">
        <v>81</v>
      </c>
      <c r="L44" s="540">
        <v>20</v>
      </c>
      <c r="M44" s="539">
        <v>20.149999999999999</v>
      </c>
      <c r="N44" s="536">
        <v>0</v>
      </c>
      <c r="O44" s="537">
        <f t="shared" si="2"/>
        <v>0</v>
      </c>
      <c r="P44" s="6219"/>
      <c r="Q44" s="4794">
        <v>16</v>
      </c>
      <c r="R44" s="4794">
        <v>16.149999999999999</v>
      </c>
      <c r="S44" s="24">
        <f>AVERAGE(N28:N31)</f>
        <v>0</v>
      </c>
    </row>
    <row r="45" spans="1:19" x14ac:dyDescent="0.2">
      <c r="A45" s="542">
        <v>18</v>
      </c>
      <c r="B45" s="542">
        <v>4.1500000000000004</v>
      </c>
      <c r="C45" s="543">
        <v>4.3</v>
      </c>
      <c r="D45" s="544">
        <v>0</v>
      </c>
      <c r="E45" s="545">
        <f t="shared" si="0"/>
        <v>0</v>
      </c>
      <c r="F45" s="546">
        <v>50</v>
      </c>
      <c r="G45" s="547">
        <v>12.15</v>
      </c>
      <c r="H45" s="543">
        <v>12.3</v>
      </c>
      <c r="I45" s="544">
        <v>0</v>
      </c>
      <c r="J45" s="545">
        <f t="shared" si="1"/>
        <v>0</v>
      </c>
      <c r="K45" s="546">
        <v>82</v>
      </c>
      <c r="L45" s="543">
        <v>20.149999999999999</v>
      </c>
      <c r="M45" s="547">
        <v>20.3</v>
      </c>
      <c r="N45" s="544">
        <v>0</v>
      </c>
      <c r="O45" s="545">
        <f t="shared" si="2"/>
        <v>0</v>
      </c>
      <c r="P45" s="548"/>
      <c r="Q45" s="4798">
        <v>17</v>
      </c>
      <c r="R45" s="4798">
        <v>17.149999999999999</v>
      </c>
      <c r="S45" s="24">
        <f>AVERAGE(N32:N35)</f>
        <v>0</v>
      </c>
    </row>
    <row r="46" spans="1:19" x14ac:dyDescent="0.2">
      <c r="A46" s="549">
        <v>19</v>
      </c>
      <c r="B46" s="550">
        <v>4.3</v>
      </c>
      <c r="C46" s="551">
        <v>4.45</v>
      </c>
      <c r="D46" s="552">
        <v>0</v>
      </c>
      <c r="E46" s="553">
        <f t="shared" si="0"/>
        <v>0</v>
      </c>
      <c r="F46" s="554">
        <v>51</v>
      </c>
      <c r="G46" s="555">
        <v>12.3</v>
      </c>
      <c r="H46" s="556">
        <v>12.45</v>
      </c>
      <c r="I46" s="552">
        <v>0</v>
      </c>
      <c r="J46" s="553">
        <f t="shared" si="1"/>
        <v>0</v>
      </c>
      <c r="K46" s="554">
        <v>83</v>
      </c>
      <c r="L46" s="556">
        <v>20.3</v>
      </c>
      <c r="M46" s="555">
        <v>20.45</v>
      </c>
      <c r="N46" s="552">
        <v>0</v>
      </c>
      <c r="O46" s="553">
        <f t="shared" si="2"/>
        <v>0</v>
      </c>
      <c r="P46" s="557"/>
      <c r="Q46" s="4794">
        <v>18</v>
      </c>
      <c r="R46" s="4798">
        <v>18.149999999999999</v>
      </c>
      <c r="S46" s="24">
        <f>AVERAGE(N36:N39)</f>
        <v>0</v>
      </c>
    </row>
    <row r="47" spans="1:19" x14ac:dyDescent="0.2">
      <c r="A47" s="558">
        <v>20</v>
      </c>
      <c r="B47" s="558">
        <v>4.45</v>
      </c>
      <c r="C47" s="559">
        <v>5</v>
      </c>
      <c r="D47" s="560">
        <v>0</v>
      </c>
      <c r="E47" s="561">
        <f t="shared" si="0"/>
        <v>0</v>
      </c>
      <c r="F47" s="562">
        <v>52</v>
      </c>
      <c r="G47" s="563">
        <v>12.45</v>
      </c>
      <c r="H47" s="559">
        <v>13</v>
      </c>
      <c r="I47" s="560">
        <v>0</v>
      </c>
      <c r="J47" s="561">
        <f t="shared" si="1"/>
        <v>0</v>
      </c>
      <c r="K47" s="562">
        <v>84</v>
      </c>
      <c r="L47" s="559">
        <v>20.45</v>
      </c>
      <c r="M47" s="563">
        <v>21</v>
      </c>
      <c r="N47" s="560">
        <v>0</v>
      </c>
      <c r="O47" s="561">
        <f t="shared" si="2"/>
        <v>0</v>
      </c>
      <c r="P47" s="564"/>
      <c r="Q47" s="4794">
        <v>19</v>
      </c>
      <c r="R47" s="4798">
        <v>19.149999999999999</v>
      </c>
      <c r="S47" s="24">
        <f>AVERAGE(N40:N43)</f>
        <v>0</v>
      </c>
    </row>
    <row r="48" spans="1:19" x14ac:dyDescent="0.2">
      <c r="A48" s="565">
        <v>21</v>
      </c>
      <c r="B48" s="566">
        <v>5</v>
      </c>
      <c r="C48" s="567">
        <v>5.15</v>
      </c>
      <c r="D48" s="568">
        <v>0</v>
      </c>
      <c r="E48" s="569">
        <f t="shared" si="0"/>
        <v>0</v>
      </c>
      <c r="F48" s="570">
        <v>53</v>
      </c>
      <c r="G48" s="566">
        <v>13</v>
      </c>
      <c r="H48" s="571">
        <v>13.15</v>
      </c>
      <c r="I48" s="568">
        <v>0</v>
      </c>
      <c r="J48" s="569">
        <f t="shared" si="1"/>
        <v>0</v>
      </c>
      <c r="K48" s="570">
        <v>85</v>
      </c>
      <c r="L48" s="571">
        <v>21</v>
      </c>
      <c r="M48" s="566">
        <v>21.15</v>
      </c>
      <c r="N48" s="568">
        <v>0</v>
      </c>
      <c r="O48" s="569">
        <f t="shared" si="2"/>
        <v>0</v>
      </c>
      <c r="P48" s="6220"/>
      <c r="Q48" s="4794">
        <v>20</v>
      </c>
      <c r="R48" s="4798">
        <v>20.149999999999999</v>
      </c>
      <c r="S48" s="24">
        <f>AVERAGE(N44:N47)</f>
        <v>0</v>
      </c>
    </row>
    <row r="49" spans="1:19" x14ac:dyDescent="0.2">
      <c r="A49" s="573">
        <v>22</v>
      </c>
      <c r="B49" s="574">
        <v>5.15</v>
      </c>
      <c r="C49" s="575">
        <v>5.3</v>
      </c>
      <c r="D49" s="576">
        <v>0</v>
      </c>
      <c r="E49" s="577">
        <f t="shared" si="0"/>
        <v>0</v>
      </c>
      <c r="F49" s="578">
        <v>54</v>
      </c>
      <c r="G49" s="579">
        <v>13.15</v>
      </c>
      <c r="H49" s="575">
        <v>13.3</v>
      </c>
      <c r="I49" s="576">
        <v>0</v>
      </c>
      <c r="J49" s="577">
        <f t="shared" si="1"/>
        <v>0</v>
      </c>
      <c r="K49" s="578">
        <v>86</v>
      </c>
      <c r="L49" s="575">
        <v>21.15</v>
      </c>
      <c r="M49" s="579">
        <v>21.3</v>
      </c>
      <c r="N49" s="576">
        <v>0</v>
      </c>
      <c r="O49" s="577">
        <f t="shared" si="2"/>
        <v>0</v>
      </c>
      <c r="P49" s="6221"/>
      <c r="Q49" s="4794">
        <v>21</v>
      </c>
      <c r="R49" s="4798">
        <v>21.15</v>
      </c>
      <c r="S49" s="24">
        <f>AVERAGE(N48:N51)</f>
        <v>0</v>
      </c>
    </row>
    <row r="50" spans="1:19" x14ac:dyDescent="0.2">
      <c r="A50" s="581">
        <v>23</v>
      </c>
      <c r="B50" s="582">
        <v>5.3</v>
      </c>
      <c r="C50" s="583">
        <v>5.45</v>
      </c>
      <c r="D50" s="584">
        <v>0</v>
      </c>
      <c r="E50" s="585">
        <f t="shared" si="0"/>
        <v>0</v>
      </c>
      <c r="F50" s="586">
        <v>55</v>
      </c>
      <c r="G50" s="582">
        <v>13.3</v>
      </c>
      <c r="H50" s="587">
        <v>13.45</v>
      </c>
      <c r="I50" s="584">
        <v>0</v>
      </c>
      <c r="J50" s="585">
        <f t="shared" si="1"/>
        <v>0</v>
      </c>
      <c r="K50" s="586">
        <v>87</v>
      </c>
      <c r="L50" s="587">
        <v>21.3</v>
      </c>
      <c r="M50" s="582">
        <v>21.45</v>
      </c>
      <c r="N50" s="584">
        <v>0</v>
      </c>
      <c r="O50" s="585">
        <f t="shared" si="2"/>
        <v>0</v>
      </c>
      <c r="P50" s="6222"/>
      <c r="Q50" s="4794">
        <v>22</v>
      </c>
      <c r="R50" s="4798">
        <v>22.15</v>
      </c>
      <c r="S50" s="24">
        <f>AVERAGE(N52:N55)</f>
        <v>0</v>
      </c>
    </row>
    <row r="51" spans="1:19" x14ac:dyDescent="0.2">
      <c r="A51" s="589">
        <v>24</v>
      </c>
      <c r="B51" s="590">
        <v>5.45</v>
      </c>
      <c r="C51" s="591">
        <v>6</v>
      </c>
      <c r="D51" s="592">
        <v>0</v>
      </c>
      <c r="E51" s="593">
        <f t="shared" si="0"/>
        <v>0</v>
      </c>
      <c r="F51" s="594">
        <v>56</v>
      </c>
      <c r="G51" s="595">
        <v>13.45</v>
      </c>
      <c r="H51" s="591">
        <v>14</v>
      </c>
      <c r="I51" s="592">
        <v>0</v>
      </c>
      <c r="J51" s="593">
        <f t="shared" si="1"/>
        <v>0</v>
      </c>
      <c r="K51" s="594">
        <v>88</v>
      </c>
      <c r="L51" s="591">
        <v>21.45</v>
      </c>
      <c r="M51" s="595">
        <v>22</v>
      </c>
      <c r="N51" s="592">
        <v>0</v>
      </c>
      <c r="O51" s="593">
        <f t="shared" si="2"/>
        <v>0</v>
      </c>
      <c r="P51" s="596"/>
      <c r="Q51" s="4794">
        <v>23</v>
      </c>
      <c r="R51" s="4798">
        <v>23.15</v>
      </c>
      <c r="S51" s="24">
        <f>AVERAGE(N56:N59)</f>
        <v>0</v>
      </c>
    </row>
    <row r="52" spans="1:19" x14ac:dyDescent="0.2">
      <c r="A52" s="597">
        <v>25</v>
      </c>
      <c r="B52" s="598">
        <v>6</v>
      </c>
      <c r="C52" s="599">
        <v>6.15</v>
      </c>
      <c r="D52" s="600">
        <v>0</v>
      </c>
      <c r="E52" s="601">
        <f t="shared" si="0"/>
        <v>0</v>
      </c>
      <c r="F52" s="602">
        <v>57</v>
      </c>
      <c r="G52" s="598">
        <v>14</v>
      </c>
      <c r="H52" s="603">
        <v>14.15</v>
      </c>
      <c r="I52" s="600">
        <v>0</v>
      </c>
      <c r="J52" s="601">
        <f t="shared" si="1"/>
        <v>0</v>
      </c>
      <c r="K52" s="602">
        <v>89</v>
      </c>
      <c r="L52" s="603">
        <v>22</v>
      </c>
      <c r="M52" s="598">
        <v>22.15</v>
      </c>
      <c r="N52" s="600">
        <v>0</v>
      </c>
      <c r="O52" s="601">
        <f t="shared" si="2"/>
        <v>0</v>
      </c>
      <c r="P52" s="604"/>
      <c r="Q52" t="s">
        <v>140</v>
      </c>
      <c r="S52" s="24">
        <f>AVERAGE(S28:S51)</f>
        <v>0</v>
      </c>
    </row>
    <row r="53" spans="1:19" x14ac:dyDescent="0.2">
      <c r="A53" s="605">
        <v>26</v>
      </c>
      <c r="B53" s="606">
        <v>6.15</v>
      </c>
      <c r="C53" s="607">
        <v>6.3</v>
      </c>
      <c r="D53" s="608">
        <v>0</v>
      </c>
      <c r="E53" s="609">
        <f t="shared" si="0"/>
        <v>0</v>
      </c>
      <c r="F53" s="610">
        <v>58</v>
      </c>
      <c r="G53" s="611">
        <v>14.15</v>
      </c>
      <c r="H53" s="607">
        <v>14.3</v>
      </c>
      <c r="I53" s="608">
        <v>0</v>
      </c>
      <c r="J53" s="609">
        <f t="shared" si="1"/>
        <v>0</v>
      </c>
      <c r="K53" s="610">
        <v>90</v>
      </c>
      <c r="L53" s="607">
        <v>22.15</v>
      </c>
      <c r="M53" s="611">
        <v>22.3</v>
      </c>
      <c r="N53" s="608">
        <v>0</v>
      </c>
      <c r="O53" s="609">
        <f t="shared" si="2"/>
        <v>0</v>
      </c>
      <c r="P53" s="612"/>
    </row>
    <row r="54" spans="1:19" x14ac:dyDescent="0.2">
      <c r="A54" s="613">
        <v>27</v>
      </c>
      <c r="B54" s="614">
        <v>6.3</v>
      </c>
      <c r="C54" s="615">
        <v>6.45</v>
      </c>
      <c r="D54" s="616">
        <v>0</v>
      </c>
      <c r="E54" s="617">
        <f t="shared" si="0"/>
        <v>0</v>
      </c>
      <c r="F54" s="618">
        <v>59</v>
      </c>
      <c r="G54" s="614">
        <v>14.3</v>
      </c>
      <c r="H54" s="619">
        <v>14.45</v>
      </c>
      <c r="I54" s="616">
        <v>0</v>
      </c>
      <c r="J54" s="617">
        <f t="shared" si="1"/>
        <v>0</v>
      </c>
      <c r="K54" s="618">
        <v>91</v>
      </c>
      <c r="L54" s="619">
        <v>22.3</v>
      </c>
      <c r="M54" s="614">
        <v>22.45</v>
      </c>
      <c r="N54" s="616">
        <v>0</v>
      </c>
      <c r="O54" s="617">
        <f t="shared" si="2"/>
        <v>0</v>
      </c>
      <c r="P54" s="620"/>
    </row>
    <row r="55" spans="1:19" x14ac:dyDescent="0.2">
      <c r="A55" s="621">
        <v>28</v>
      </c>
      <c r="B55" s="622">
        <v>6.45</v>
      </c>
      <c r="C55" s="623">
        <v>7</v>
      </c>
      <c r="D55" s="624">
        <v>0</v>
      </c>
      <c r="E55" s="625">
        <f t="shared" si="0"/>
        <v>0</v>
      </c>
      <c r="F55" s="626">
        <v>60</v>
      </c>
      <c r="G55" s="627">
        <v>14.45</v>
      </c>
      <c r="H55" s="627">
        <v>15</v>
      </c>
      <c r="I55" s="624">
        <v>0</v>
      </c>
      <c r="J55" s="625">
        <f t="shared" si="1"/>
        <v>0</v>
      </c>
      <c r="K55" s="626">
        <v>92</v>
      </c>
      <c r="L55" s="623">
        <v>22.45</v>
      </c>
      <c r="M55" s="627">
        <v>23</v>
      </c>
      <c r="N55" s="624">
        <v>0</v>
      </c>
      <c r="O55" s="625">
        <f t="shared" si="2"/>
        <v>0</v>
      </c>
      <c r="P55" s="6223"/>
    </row>
    <row r="56" spans="1:19" x14ac:dyDescent="0.2">
      <c r="A56" s="629">
        <v>29</v>
      </c>
      <c r="B56" s="630">
        <v>7</v>
      </c>
      <c r="C56" s="631">
        <v>7.15</v>
      </c>
      <c r="D56" s="632">
        <v>0</v>
      </c>
      <c r="E56" s="633">
        <f t="shared" si="0"/>
        <v>0</v>
      </c>
      <c r="F56" s="634">
        <v>61</v>
      </c>
      <c r="G56" s="630">
        <v>15</v>
      </c>
      <c r="H56" s="630">
        <v>15.15</v>
      </c>
      <c r="I56" s="632">
        <v>0</v>
      </c>
      <c r="J56" s="633">
        <f t="shared" si="1"/>
        <v>0</v>
      </c>
      <c r="K56" s="634">
        <v>93</v>
      </c>
      <c r="L56" s="635">
        <v>23</v>
      </c>
      <c r="M56" s="630">
        <v>23.15</v>
      </c>
      <c r="N56" s="632">
        <v>0</v>
      </c>
      <c r="O56" s="633">
        <f t="shared" si="2"/>
        <v>0</v>
      </c>
      <c r="P56" s="636"/>
    </row>
    <row r="57" spans="1:19" x14ac:dyDescent="0.2">
      <c r="A57" s="637">
        <v>30</v>
      </c>
      <c r="B57" s="638">
        <v>7.15</v>
      </c>
      <c r="C57" s="639">
        <v>7.3</v>
      </c>
      <c r="D57" s="640">
        <v>0</v>
      </c>
      <c r="E57" s="641">
        <f t="shared" si="0"/>
        <v>0</v>
      </c>
      <c r="F57" s="642">
        <v>62</v>
      </c>
      <c r="G57" s="643">
        <v>15.15</v>
      </c>
      <c r="H57" s="643">
        <v>15.3</v>
      </c>
      <c r="I57" s="640">
        <v>0</v>
      </c>
      <c r="J57" s="641">
        <f t="shared" si="1"/>
        <v>0</v>
      </c>
      <c r="K57" s="642">
        <v>94</v>
      </c>
      <c r="L57" s="643">
        <v>23.15</v>
      </c>
      <c r="M57" s="643">
        <v>23.3</v>
      </c>
      <c r="N57" s="640">
        <v>0</v>
      </c>
      <c r="O57" s="641">
        <f t="shared" si="2"/>
        <v>0</v>
      </c>
      <c r="P57" s="644"/>
    </row>
    <row r="58" spans="1:19" x14ac:dyDescent="0.2">
      <c r="A58" s="645">
        <v>31</v>
      </c>
      <c r="B58" s="646">
        <v>7.3</v>
      </c>
      <c r="C58" s="647">
        <v>7.45</v>
      </c>
      <c r="D58" s="648">
        <v>0</v>
      </c>
      <c r="E58" s="649">
        <f t="shared" si="0"/>
        <v>0</v>
      </c>
      <c r="F58" s="650">
        <v>63</v>
      </c>
      <c r="G58" s="646">
        <v>15.3</v>
      </c>
      <c r="H58" s="646">
        <v>15.45</v>
      </c>
      <c r="I58" s="648">
        <v>0</v>
      </c>
      <c r="J58" s="649">
        <f t="shared" si="1"/>
        <v>0</v>
      </c>
      <c r="K58" s="650">
        <v>95</v>
      </c>
      <c r="L58" s="646">
        <v>23.3</v>
      </c>
      <c r="M58" s="646">
        <v>23.45</v>
      </c>
      <c r="N58" s="648">
        <v>0</v>
      </c>
      <c r="O58" s="649">
        <f t="shared" si="2"/>
        <v>0</v>
      </c>
      <c r="P58" s="651"/>
    </row>
    <row r="59" spans="1:19" x14ac:dyDescent="0.2">
      <c r="A59" s="652">
        <v>32</v>
      </c>
      <c r="B59" s="653">
        <v>7.45</v>
      </c>
      <c r="C59" s="654">
        <v>8</v>
      </c>
      <c r="D59" s="655">
        <v>0</v>
      </c>
      <c r="E59" s="656">
        <f t="shared" si="0"/>
        <v>0</v>
      </c>
      <c r="F59" s="657">
        <v>64</v>
      </c>
      <c r="G59" s="658">
        <v>15.45</v>
      </c>
      <c r="H59" s="658">
        <v>16</v>
      </c>
      <c r="I59" s="655">
        <v>0</v>
      </c>
      <c r="J59" s="656">
        <f t="shared" si="1"/>
        <v>0</v>
      </c>
      <c r="K59" s="657">
        <v>96</v>
      </c>
      <c r="L59" s="658">
        <v>23.45</v>
      </c>
      <c r="M59" s="658">
        <v>24</v>
      </c>
      <c r="N59" s="655">
        <v>0</v>
      </c>
      <c r="O59" s="656">
        <f t="shared" si="2"/>
        <v>0</v>
      </c>
      <c r="P59" s="6224"/>
    </row>
    <row r="60" spans="1:19" x14ac:dyDescent="0.2">
      <c r="A60" s="6225" t="s">
        <v>27</v>
      </c>
      <c r="B60" s="6226"/>
      <c r="C60" s="6226"/>
      <c r="D60" s="662">
        <f>SUM(D28:D59)</f>
        <v>0</v>
      </c>
      <c r="E60" s="6227">
        <f>SUM(E28:E59)</f>
        <v>0</v>
      </c>
      <c r="F60" s="6226"/>
      <c r="G60" s="6226"/>
      <c r="H60" s="6226"/>
      <c r="I60" s="662">
        <f>SUM(I28:I59)</f>
        <v>0</v>
      </c>
      <c r="J60" s="6227">
        <f>SUM(J28:J59)</f>
        <v>0</v>
      </c>
      <c r="K60" s="6226"/>
      <c r="L60" s="6226"/>
      <c r="M60" s="6226"/>
      <c r="N60" s="6226">
        <f>SUM(N28:N59)</f>
        <v>0</v>
      </c>
      <c r="O60" s="6227">
        <f>SUM(O28:O59)</f>
        <v>0</v>
      </c>
      <c r="P60" s="6228"/>
    </row>
    <row r="64" spans="1:19" x14ac:dyDescent="0.2">
      <c r="A64" t="s">
        <v>31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6229"/>
      <c r="B66" s="6230"/>
      <c r="C66" s="6230"/>
      <c r="D66" s="667"/>
      <c r="E66" s="6230"/>
      <c r="F66" s="6230"/>
      <c r="G66" s="6230"/>
      <c r="H66" s="6230"/>
      <c r="I66" s="667"/>
      <c r="J66" s="668"/>
      <c r="K66" s="6230"/>
      <c r="L66" s="6230"/>
      <c r="M66" s="6230"/>
      <c r="N66" s="6230"/>
      <c r="O66" s="6230"/>
      <c r="P66" s="6231"/>
    </row>
    <row r="67" spans="1:16" x14ac:dyDescent="0.2">
      <c r="A67" s="670" t="s">
        <v>28</v>
      </c>
      <c r="B67" s="671"/>
      <c r="C67" s="671"/>
      <c r="D67" s="672"/>
      <c r="E67" s="673"/>
      <c r="F67" s="671"/>
      <c r="G67" s="671"/>
      <c r="H67" s="673"/>
      <c r="I67" s="672"/>
      <c r="J67" s="674"/>
      <c r="K67" s="671"/>
      <c r="L67" s="671"/>
      <c r="M67" s="671"/>
      <c r="N67" s="671"/>
      <c r="O67" s="671"/>
      <c r="P67" s="675"/>
    </row>
    <row r="68" spans="1:16" x14ac:dyDescent="0.2">
      <c r="A68" s="676"/>
      <c r="B68" s="677"/>
      <c r="C68" s="677"/>
      <c r="D68" s="677"/>
      <c r="E68" s="677"/>
      <c r="F68" s="677"/>
      <c r="G68" s="677"/>
      <c r="H68" s="677"/>
      <c r="I68" s="677"/>
      <c r="J68" s="677"/>
      <c r="K68" s="677"/>
      <c r="L68" s="678"/>
      <c r="M68" s="678"/>
      <c r="N68" s="678"/>
      <c r="O68" s="678"/>
      <c r="P68" s="679"/>
    </row>
    <row r="69" spans="1:16" x14ac:dyDescent="0.2">
      <c r="A69" s="680"/>
      <c r="B69" s="681"/>
      <c r="C69" s="681"/>
      <c r="D69" s="682"/>
      <c r="E69" s="683"/>
      <c r="F69" s="681"/>
      <c r="G69" s="681"/>
      <c r="H69" s="683"/>
      <c r="I69" s="682"/>
      <c r="J69" s="684"/>
      <c r="K69" s="681"/>
      <c r="L69" s="681"/>
      <c r="M69" s="681"/>
      <c r="N69" s="681"/>
      <c r="O69" s="681"/>
      <c r="P69" s="685"/>
    </row>
    <row r="70" spans="1:16" x14ac:dyDescent="0.2">
      <c r="A70" s="686"/>
      <c r="B70" s="687"/>
      <c r="C70" s="687"/>
      <c r="D70" s="688"/>
      <c r="E70" s="689"/>
      <c r="F70" s="687"/>
      <c r="G70" s="687"/>
      <c r="H70" s="689"/>
      <c r="I70" s="688"/>
      <c r="J70" s="687"/>
      <c r="K70" s="687"/>
      <c r="L70" s="687"/>
      <c r="M70" s="687"/>
      <c r="N70" s="687"/>
      <c r="O70" s="687"/>
      <c r="P70" s="690"/>
    </row>
    <row r="71" spans="1:16" x14ac:dyDescent="0.2">
      <c r="A71" s="6232"/>
      <c r="B71" s="6233"/>
      <c r="C71" s="6233"/>
      <c r="D71" s="693"/>
      <c r="E71" s="6234"/>
      <c r="F71" s="6233"/>
      <c r="G71" s="6233"/>
      <c r="H71" s="6234"/>
      <c r="I71" s="693"/>
      <c r="J71" s="6233"/>
      <c r="K71" s="6233"/>
      <c r="L71" s="6233"/>
      <c r="M71" s="6233"/>
      <c r="N71" s="6233"/>
      <c r="O71" s="6233"/>
      <c r="P71" s="6235"/>
    </row>
    <row r="72" spans="1:16" x14ac:dyDescent="0.2">
      <c r="A72" s="696"/>
      <c r="B72" s="697"/>
      <c r="C72" s="697"/>
      <c r="D72" s="698"/>
      <c r="E72" s="699"/>
      <c r="F72" s="697"/>
      <c r="G72" s="697"/>
      <c r="H72" s="699"/>
      <c r="I72" s="698"/>
      <c r="J72" s="697"/>
      <c r="K72" s="697"/>
      <c r="L72" s="697"/>
      <c r="M72" s="697" t="s">
        <v>29</v>
      </c>
      <c r="N72" s="697"/>
      <c r="O72" s="697"/>
      <c r="P72" s="700"/>
    </row>
    <row r="73" spans="1:16" x14ac:dyDescent="0.2">
      <c r="A73" s="701"/>
      <c r="B73" s="702"/>
      <c r="C73" s="702"/>
      <c r="D73" s="703"/>
      <c r="E73" s="704"/>
      <c r="F73" s="702"/>
      <c r="G73" s="702"/>
      <c r="H73" s="704"/>
      <c r="I73" s="703"/>
      <c r="J73" s="702"/>
      <c r="K73" s="702"/>
      <c r="L73" s="702"/>
      <c r="M73" s="702" t="s">
        <v>30</v>
      </c>
      <c r="N73" s="702"/>
      <c r="O73" s="702"/>
      <c r="P73" s="705"/>
    </row>
    <row r="74" spans="1:16" ht="15.75" x14ac:dyDescent="0.25">
      <c r="E74" s="6236"/>
      <c r="H74" s="6236"/>
    </row>
    <row r="75" spans="1:16" ht="15.75" x14ac:dyDescent="0.25">
      <c r="C75" s="707"/>
      <c r="E75" s="6237"/>
      <c r="H75" s="6237"/>
    </row>
    <row r="76" spans="1:16" ht="15.75" x14ac:dyDescent="0.25">
      <c r="E76" s="709"/>
      <c r="H76" s="709"/>
    </row>
    <row r="77" spans="1:16" ht="15.75" x14ac:dyDescent="0.25">
      <c r="E77" s="6238"/>
      <c r="H77" s="6238"/>
    </row>
    <row r="78" spans="1:16" ht="15.75" x14ac:dyDescent="0.25">
      <c r="E78" s="6239"/>
      <c r="H78" s="6239"/>
    </row>
    <row r="79" spans="1:16" ht="15.75" x14ac:dyDescent="0.25">
      <c r="E79" s="6240"/>
      <c r="H79" s="6240"/>
    </row>
    <row r="80" spans="1:16" ht="15.75" x14ac:dyDescent="0.25">
      <c r="E80" s="6241"/>
      <c r="H80" s="6241"/>
    </row>
    <row r="81" spans="5:13" ht="15.75" x14ac:dyDescent="0.25">
      <c r="E81" s="6242"/>
      <c r="H81" s="6242"/>
    </row>
    <row r="82" spans="5:13" ht="15.75" x14ac:dyDescent="0.25">
      <c r="E82" s="6243"/>
      <c r="H82" s="6243"/>
    </row>
    <row r="83" spans="5:13" ht="15.75" x14ac:dyDescent="0.25">
      <c r="E83" s="716"/>
      <c r="H83" s="716"/>
    </row>
    <row r="84" spans="5:13" ht="15.75" x14ac:dyDescent="0.25">
      <c r="E84" s="717"/>
      <c r="H84" s="717"/>
    </row>
    <row r="85" spans="5:13" ht="15.75" x14ac:dyDescent="0.25">
      <c r="E85" s="718"/>
      <c r="H85" s="718"/>
    </row>
    <row r="86" spans="5:13" ht="15.75" x14ac:dyDescent="0.25">
      <c r="E86" s="719"/>
      <c r="H86" s="719"/>
    </row>
    <row r="87" spans="5:13" ht="15.75" x14ac:dyDescent="0.25">
      <c r="E87" s="720"/>
      <c r="H87" s="720"/>
    </row>
    <row r="88" spans="5:13" ht="15.75" x14ac:dyDescent="0.25">
      <c r="E88" s="721"/>
      <c r="H88" s="721"/>
    </row>
    <row r="89" spans="5:13" ht="15.75" x14ac:dyDescent="0.25">
      <c r="E89" s="722"/>
      <c r="H89" s="722"/>
    </row>
    <row r="90" spans="5:13" ht="15.75" x14ac:dyDescent="0.25">
      <c r="E90" s="723"/>
      <c r="H90" s="723"/>
    </row>
    <row r="91" spans="5:13" ht="15.75" x14ac:dyDescent="0.25">
      <c r="E91" s="724"/>
      <c r="H91" s="724"/>
    </row>
    <row r="92" spans="5:13" ht="15.75" x14ac:dyDescent="0.25">
      <c r="E92" s="725"/>
      <c r="H92" s="725"/>
    </row>
    <row r="93" spans="5:13" ht="15.75" x14ac:dyDescent="0.25">
      <c r="E93" s="726"/>
      <c r="H93" s="726"/>
    </row>
    <row r="94" spans="5:13" ht="15.75" x14ac:dyDescent="0.25">
      <c r="E94" s="6244"/>
      <c r="H94" s="6244"/>
    </row>
    <row r="95" spans="5:13" ht="15.75" x14ac:dyDescent="0.25">
      <c r="E95" s="6245"/>
      <c r="H95" s="6245"/>
    </row>
    <row r="96" spans="5:13" ht="15.75" x14ac:dyDescent="0.25">
      <c r="E96" s="6246"/>
      <c r="H96" s="6246"/>
      <c r="M96" s="6247" t="s">
        <v>8</v>
      </c>
    </row>
    <row r="97" spans="5:14" ht="15.75" x14ac:dyDescent="0.25">
      <c r="E97" s="6248"/>
      <c r="H97" s="6248"/>
    </row>
    <row r="98" spans="5:14" ht="15.75" x14ac:dyDescent="0.25">
      <c r="E98" s="6249"/>
      <c r="H98" s="6249"/>
    </row>
    <row r="99" spans="5:14" ht="15.75" x14ac:dyDescent="0.25">
      <c r="E99" s="6250"/>
      <c r="H99" s="6250"/>
    </row>
    <row r="101" spans="5:14" x14ac:dyDescent="0.2">
      <c r="N101" s="734"/>
    </row>
    <row r="126" spans="4:4" x14ac:dyDescent="0.2">
      <c r="D126" s="735"/>
    </row>
  </sheetData>
  <mergeCells count="1">
    <mergeCell ref="Q27:R27"/>
  </mergeCells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4420"/>
      <c r="B1" s="4421"/>
      <c r="C1" s="4421"/>
      <c r="D1" s="4422"/>
      <c r="E1" s="4421"/>
      <c r="F1" s="4421"/>
      <c r="G1" s="4421"/>
      <c r="H1" s="4421"/>
      <c r="I1" s="4422"/>
      <c r="J1" s="4421"/>
      <c r="K1" s="4421"/>
      <c r="L1" s="4421"/>
      <c r="M1" s="4421"/>
      <c r="N1" s="4421"/>
      <c r="O1" s="4421"/>
      <c r="P1" s="4423"/>
    </row>
    <row r="2" spans="1:16" ht="12.75" customHeight="1" x14ac:dyDescent="0.2">
      <c r="A2" s="4424" t="s">
        <v>0</v>
      </c>
      <c r="B2" s="4425"/>
      <c r="C2" s="4425"/>
      <c r="D2" s="4425"/>
      <c r="E2" s="4425"/>
      <c r="F2" s="4425"/>
      <c r="G2" s="4425"/>
      <c r="H2" s="4425"/>
      <c r="I2" s="4425"/>
      <c r="J2" s="4425"/>
      <c r="K2" s="4425"/>
      <c r="L2" s="4425"/>
      <c r="M2" s="4425"/>
      <c r="N2" s="4425"/>
      <c r="O2" s="4425"/>
      <c r="P2" s="4426"/>
    </row>
    <row r="3" spans="1:16" ht="12.75" customHeight="1" x14ac:dyDescent="0.2">
      <c r="A3" s="4427"/>
      <c r="B3" s="4428"/>
      <c r="C3" s="4428"/>
      <c r="D3" s="4428"/>
      <c r="E3" s="4428"/>
      <c r="F3" s="4428"/>
      <c r="G3" s="4428"/>
      <c r="H3" s="4428"/>
      <c r="I3" s="4428"/>
      <c r="J3" s="4428"/>
      <c r="K3" s="4428"/>
      <c r="L3" s="4428"/>
      <c r="M3" s="4428"/>
      <c r="N3" s="4428"/>
      <c r="O3" s="4428"/>
      <c r="P3" s="4429"/>
    </row>
    <row r="4" spans="1:16" ht="12.75" customHeight="1" x14ac:dyDescent="0.2">
      <c r="A4" s="4430" t="s">
        <v>68</v>
      </c>
      <c r="B4" s="4431"/>
      <c r="C4" s="4431"/>
      <c r="D4" s="4431"/>
      <c r="E4" s="4431"/>
      <c r="F4" s="4431"/>
      <c r="G4" s="4431"/>
      <c r="H4" s="4431"/>
      <c r="I4" s="4431"/>
      <c r="J4" s="4432"/>
      <c r="K4" s="4433"/>
      <c r="L4" s="4433"/>
      <c r="M4" s="4433"/>
      <c r="N4" s="4433"/>
      <c r="O4" s="4433"/>
      <c r="P4" s="4434"/>
    </row>
    <row r="5" spans="1:16" ht="12.75" customHeight="1" x14ac:dyDescent="0.2">
      <c r="A5" s="4435"/>
      <c r="B5" s="4436"/>
      <c r="C5" s="4436"/>
      <c r="D5" s="4437"/>
      <c r="E5" s="4436"/>
      <c r="F5" s="4436"/>
      <c r="G5" s="4436"/>
      <c r="H5" s="4436"/>
      <c r="I5" s="4437"/>
      <c r="J5" s="4436"/>
      <c r="K5" s="4436"/>
      <c r="L5" s="4436"/>
      <c r="M5" s="4436"/>
      <c r="N5" s="4436"/>
      <c r="O5" s="4436"/>
      <c r="P5" s="4438"/>
    </row>
    <row r="6" spans="1:16" ht="12.75" customHeight="1" x14ac:dyDescent="0.2">
      <c r="A6" s="4439" t="s">
        <v>2</v>
      </c>
      <c r="B6" s="4440"/>
      <c r="C6" s="4440"/>
      <c r="D6" s="4441"/>
      <c r="E6" s="4440"/>
      <c r="F6" s="4440"/>
      <c r="G6" s="4440"/>
      <c r="H6" s="4440"/>
      <c r="I6" s="4441"/>
      <c r="J6" s="4440"/>
      <c r="K6" s="4440"/>
      <c r="L6" s="4440"/>
      <c r="M6" s="4440"/>
      <c r="N6" s="4440"/>
      <c r="O6" s="4440"/>
      <c r="P6" s="4442"/>
    </row>
    <row r="7" spans="1:16" ht="12.75" customHeight="1" x14ac:dyDescent="0.2">
      <c r="A7" s="4443" t="s">
        <v>3</v>
      </c>
      <c r="B7" s="4444"/>
      <c r="C7" s="4444"/>
      <c r="D7" s="4445"/>
      <c r="E7" s="4444"/>
      <c r="F7" s="4444"/>
      <c r="G7" s="4444"/>
      <c r="H7" s="4444"/>
      <c r="I7" s="4445"/>
      <c r="J7" s="4444"/>
      <c r="K7" s="4444"/>
      <c r="L7" s="4444"/>
      <c r="M7" s="4444"/>
      <c r="N7" s="4444"/>
      <c r="O7" s="4444"/>
      <c r="P7" s="4446"/>
    </row>
    <row r="8" spans="1:16" ht="12.75" customHeight="1" x14ac:dyDescent="0.2">
      <c r="A8" s="4447" t="s">
        <v>4</v>
      </c>
      <c r="B8" s="4448"/>
      <c r="C8" s="4448"/>
      <c r="D8" s="4449"/>
      <c r="E8" s="4448"/>
      <c r="F8" s="4448"/>
      <c r="G8" s="4448"/>
      <c r="H8" s="4448"/>
      <c r="I8" s="4449"/>
      <c r="J8" s="4448"/>
      <c r="K8" s="4448"/>
      <c r="L8" s="4448"/>
      <c r="M8" s="4448"/>
      <c r="N8" s="4448"/>
      <c r="O8" s="4448"/>
      <c r="P8" s="4450"/>
    </row>
    <row r="9" spans="1:16" ht="12.75" customHeight="1" x14ac:dyDescent="0.2">
      <c r="A9" s="4451" t="s">
        <v>5</v>
      </c>
      <c r="B9" s="4452"/>
      <c r="C9" s="4452"/>
      <c r="D9" s="4453"/>
      <c r="E9" s="4452"/>
      <c r="F9" s="4452"/>
      <c r="G9" s="4452"/>
      <c r="H9" s="4452"/>
      <c r="I9" s="4453"/>
      <c r="J9" s="4452"/>
      <c r="K9" s="4452"/>
      <c r="L9" s="4452"/>
      <c r="M9" s="4452"/>
      <c r="N9" s="4452"/>
      <c r="O9" s="4452"/>
      <c r="P9" s="4454"/>
    </row>
    <row r="10" spans="1:16" ht="12.75" customHeight="1" x14ac:dyDescent="0.2">
      <c r="A10" s="4455" t="s">
        <v>6</v>
      </c>
      <c r="B10" s="4456"/>
      <c r="C10" s="4456"/>
      <c r="D10" s="4457"/>
      <c r="E10" s="4456"/>
      <c r="F10" s="4456"/>
      <c r="G10" s="4456"/>
      <c r="H10" s="4456"/>
      <c r="I10" s="4457"/>
      <c r="J10" s="4456"/>
      <c r="K10" s="4456"/>
      <c r="L10" s="4456"/>
      <c r="M10" s="4456"/>
      <c r="N10" s="4456"/>
      <c r="O10" s="4456"/>
      <c r="P10" s="4458"/>
    </row>
    <row r="11" spans="1:16" ht="12.75" customHeight="1" x14ac:dyDescent="0.2">
      <c r="A11" s="4459"/>
      <c r="B11" s="4460"/>
      <c r="C11" s="4460"/>
      <c r="D11" s="4461"/>
      <c r="E11" s="4460"/>
      <c r="F11" s="4460"/>
      <c r="G11" s="4462"/>
      <c r="H11" s="4460"/>
      <c r="I11" s="4461"/>
      <c r="J11" s="4460"/>
      <c r="K11" s="4460"/>
      <c r="L11" s="4460"/>
      <c r="M11" s="4460"/>
      <c r="N11" s="4460"/>
      <c r="O11" s="4460"/>
      <c r="P11" s="4463"/>
    </row>
    <row r="12" spans="1:16" ht="12.75" customHeight="1" x14ac:dyDescent="0.2">
      <c r="A12" s="4464" t="s">
        <v>69</v>
      </c>
      <c r="B12" s="4465"/>
      <c r="C12" s="4465"/>
      <c r="D12" s="4466"/>
      <c r="E12" s="4465" t="s">
        <v>8</v>
      </c>
      <c r="F12" s="4465"/>
      <c r="G12" s="4465"/>
      <c r="H12" s="4465"/>
      <c r="I12" s="4466"/>
      <c r="J12" s="4465"/>
      <c r="K12" s="4465"/>
      <c r="L12" s="4465"/>
      <c r="M12" s="4465"/>
      <c r="N12" s="4467" t="s">
        <v>70</v>
      </c>
      <c r="O12" s="4465"/>
      <c r="P12" s="4468"/>
    </row>
    <row r="13" spans="1:16" ht="12.75" customHeight="1" x14ac:dyDescent="0.2">
      <c r="A13" s="4469"/>
      <c r="B13" s="4470"/>
      <c r="C13" s="4470"/>
      <c r="D13" s="4471"/>
      <c r="E13" s="4470"/>
      <c r="F13" s="4470"/>
      <c r="G13" s="4470"/>
      <c r="H13" s="4470"/>
      <c r="I13" s="4471"/>
      <c r="J13" s="4470"/>
      <c r="K13" s="4470"/>
      <c r="L13" s="4470"/>
      <c r="M13" s="4470"/>
      <c r="N13" s="4470"/>
      <c r="O13" s="4470"/>
      <c r="P13" s="4472"/>
    </row>
    <row r="14" spans="1:16" ht="12.75" customHeight="1" x14ac:dyDescent="0.2">
      <c r="A14" s="4473" t="s">
        <v>10</v>
      </c>
      <c r="B14" s="4474"/>
      <c r="C14" s="4474"/>
      <c r="D14" s="4475"/>
      <c r="E14" s="4474"/>
      <c r="F14" s="4474"/>
      <c r="G14" s="4474"/>
      <c r="H14" s="4474"/>
      <c r="I14" s="4475"/>
      <c r="J14" s="4474"/>
      <c r="K14" s="4474"/>
      <c r="L14" s="4474"/>
      <c r="M14" s="4474"/>
      <c r="N14" s="4476"/>
      <c r="O14" s="4477"/>
      <c r="P14" s="4478"/>
    </row>
    <row r="15" spans="1:16" ht="12.75" customHeight="1" x14ac:dyDescent="0.2">
      <c r="A15" s="4479"/>
      <c r="B15" s="4480"/>
      <c r="C15" s="4480"/>
      <c r="D15" s="4481"/>
      <c r="E15" s="4480"/>
      <c r="F15" s="4480"/>
      <c r="G15" s="4480"/>
      <c r="H15" s="4480"/>
      <c r="I15" s="4481"/>
      <c r="J15" s="4480"/>
      <c r="K15" s="4480"/>
      <c r="L15" s="4480"/>
      <c r="M15" s="4480"/>
      <c r="N15" s="4482" t="s">
        <v>11</v>
      </c>
      <c r="O15" s="4483" t="s">
        <v>12</v>
      </c>
      <c r="P15" s="4484"/>
    </row>
    <row r="16" spans="1:16" ht="12.75" customHeight="1" x14ac:dyDescent="0.2">
      <c r="A16" s="4485" t="s">
        <v>13</v>
      </c>
      <c r="B16" s="4486"/>
      <c r="C16" s="4486"/>
      <c r="D16" s="4487"/>
      <c r="E16" s="4486"/>
      <c r="F16" s="4486"/>
      <c r="G16" s="4486"/>
      <c r="H16" s="4486"/>
      <c r="I16" s="4487"/>
      <c r="J16" s="4486"/>
      <c r="K16" s="4486"/>
      <c r="L16" s="4486"/>
      <c r="M16" s="4486"/>
      <c r="N16" s="4488"/>
      <c r="O16" s="4489"/>
      <c r="P16" s="4489"/>
    </row>
    <row r="17" spans="1:47" ht="12.75" customHeight="1" x14ac:dyDescent="0.2">
      <c r="A17" s="4490" t="s">
        <v>14</v>
      </c>
      <c r="B17" s="4491"/>
      <c r="C17" s="4491"/>
      <c r="D17" s="4492"/>
      <c r="E17" s="4491"/>
      <c r="F17" s="4491"/>
      <c r="G17" s="4491"/>
      <c r="H17" s="4491"/>
      <c r="I17" s="4492"/>
      <c r="J17" s="4491"/>
      <c r="K17" s="4491"/>
      <c r="L17" s="4491"/>
      <c r="M17" s="4491"/>
      <c r="N17" s="4493" t="s">
        <v>15</v>
      </c>
      <c r="O17" s="4494" t="s">
        <v>16</v>
      </c>
      <c r="P17" s="4495"/>
    </row>
    <row r="18" spans="1:47" ht="12.75" customHeight="1" x14ac:dyDescent="0.2">
      <c r="A18" s="4496"/>
      <c r="B18" s="4497"/>
      <c r="C18" s="4497"/>
      <c r="D18" s="4498"/>
      <c r="E18" s="4497"/>
      <c r="F18" s="4497"/>
      <c r="G18" s="4497"/>
      <c r="H18" s="4497"/>
      <c r="I18" s="4498"/>
      <c r="J18" s="4497"/>
      <c r="K18" s="4497"/>
      <c r="L18" s="4497"/>
      <c r="M18" s="4497"/>
      <c r="N18" s="4499"/>
      <c r="O18" s="4500"/>
      <c r="P18" s="4501" t="s">
        <v>8</v>
      </c>
    </row>
    <row r="19" spans="1:47" ht="12.75" customHeight="1" x14ac:dyDescent="0.2">
      <c r="A19" s="4502"/>
      <c r="B19" s="4503"/>
      <c r="C19" s="4503"/>
      <c r="D19" s="4504"/>
      <c r="E19" s="4503"/>
      <c r="F19" s="4503"/>
      <c r="G19" s="4503"/>
      <c r="H19" s="4503"/>
      <c r="I19" s="4504"/>
      <c r="J19" s="4503"/>
      <c r="K19" s="4505"/>
      <c r="L19" s="4503" t="s">
        <v>17</v>
      </c>
      <c r="M19" s="4503"/>
      <c r="N19" s="4506"/>
      <c r="O19" s="4507"/>
      <c r="P19" s="4508"/>
      <c r="AU19" s="4509"/>
    </row>
    <row r="20" spans="1:47" ht="12.75" customHeight="1" x14ac:dyDescent="0.2">
      <c r="A20" s="4510"/>
      <c r="B20" s="4511"/>
      <c r="C20" s="4511"/>
      <c r="D20" s="4512"/>
      <c r="E20" s="4511"/>
      <c r="F20" s="4511"/>
      <c r="G20" s="4511"/>
      <c r="H20" s="4511"/>
      <c r="I20" s="4512"/>
      <c r="J20" s="4511"/>
      <c r="K20" s="4511"/>
      <c r="L20" s="4511"/>
      <c r="M20" s="4511"/>
      <c r="N20" s="4513"/>
      <c r="O20" s="4514"/>
      <c r="P20" s="4515"/>
    </row>
    <row r="21" spans="1:47" ht="12.75" customHeight="1" x14ac:dyDescent="0.2">
      <c r="A21" s="4516"/>
      <c r="B21" s="4517"/>
      <c r="C21" s="4518"/>
      <c r="D21" s="4518"/>
      <c r="E21" s="4517"/>
      <c r="F21" s="4517"/>
      <c r="G21" s="4517"/>
      <c r="H21" s="4517" t="s">
        <v>8</v>
      </c>
      <c r="I21" s="4519"/>
      <c r="J21" s="4517"/>
      <c r="K21" s="4517"/>
      <c r="L21" s="4517"/>
      <c r="M21" s="4517"/>
      <c r="N21" s="4520"/>
      <c r="O21" s="4521"/>
      <c r="P21" s="4522"/>
    </row>
    <row r="22" spans="1:47" ht="12.75" customHeight="1" x14ac:dyDescent="0.2">
      <c r="A22" s="4523"/>
      <c r="B22" s="4524"/>
      <c r="C22" s="4524"/>
      <c r="D22" s="4525"/>
      <c r="E22" s="4524"/>
      <c r="F22" s="4524"/>
      <c r="G22" s="4524"/>
      <c r="H22" s="4524"/>
      <c r="I22" s="4525"/>
      <c r="J22" s="4524"/>
      <c r="K22" s="4524"/>
      <c r="L22" s="4524"/>
      <c r="M22" s="4524"/>
      <c r="N22" s="4524"/>
      <c r="O22" s="4524"/>
      <c r="P22" s="4526"/>
    </row>
    <row r="23" spans="1:47" ht="12.75" customHeight="1" x14ac:dyDescent="0.2">
      <c r="A23" s="4527" t="s">
        <v>18</v>
      </c>
      <c r="B23" s="4528"/>
      <c r="C23" s="4528"/>
      <c r="D23" s="4529"/>
      <c r="E23" s="4530" t="s">
        <v>19</v>
      </c>
      <c r="F23" s="4530"/>
      <c r="G23" s="4530"/>
      <c r="H23" s="4530"/>
      <c r="I23" s="4530"/>
      <c r="J23" s="4530"/>
      <c r="K23" s="4530"/>
      <c r="L23" s="4530"/>
      <c r="M23" s="4528"/>
      <c r="N23" s="4528"/>
      <c r="O23" s="4528"/>
      <c r="P23" s="4531"/>
    </row>
    <row r="24" spans="1:47" ht="15.75" x14ac:dyDescent="0.25">
      <c r="A24" s="4532"/>
      <c r="B24" s="4533"/>
      <c r="C24" s="4533"/>
      <c r="D24" s="4534"/>
      <c r="E24" s="4535" t="s">
        <v>20</v>
      </c>
      <c r="F24" s="4535"/>
      <c r="G24" s="4535"/>
      <c r="H24" s="4535"/>
      <c r="I24" s="4535"/>
      <c r="J24" s="4535"/>
      <c r="K24" s="4535"/>
      <c r="L24" s="4535"/>
      <c r="M24" s="4533"/>
      <c r="N24" s="4533"/>
      <c r="O24" s="4533"/>
      <c r="P24" s="4536"/>
    </row>
    <row r="25" spans="1:47" ht="12.75" customHeight="1" x14ac:dyDescent="0.2">
      <c r="A25" s="4537"/>
      <c r="B25" s="4538" t="s">
        <v>21</v>
      </c>
      <c r="C25" s="4539"/>
      <c r="D25" s="4539"/>
      <c r="E25" s="4539"/>
      <c r="F25" s="4539"/>
      <c r="G25" s="4539"/>
      <c r="H25" s="4539"/>
      <c r="I25" s="4539"/>
      <c r="J25" s="4539"/>
      <c r="K25" s="4539"/>
      <c r="L25" s="4539"/>
      <c r="M25" s="4539"/>
      <c r="N25" s="4539"/>
      <c r="O25" s="4540"/>
      <c r="P25" s="4541"/>
    </row>
    <row r="26" spans="1:47" ht="12.75" customHeight="1" x14ac:dyDescent="0.2">
      <c r="A26" s="4542" t="s">
        <v>22</v>
      </c>
      <c r="B26" s="4543" t="s">
        <v>23</v>
      </c>
      <c r="C26" s="4543"/>
      <c r="D26" s="4542" t="s">
        <v>24</v>
      </c>
      <c r="E26" s="4542" t="s">
        <v>25</v>
      </c>
      <c r="F26" s="4542" t="s">
        <v>22</v>
      </c>
      <c r="G26" s="4543" t="s">
        <v>23</v>
      </c>
      <c r="H26" s="4543"/>
      <c r="I26" s="4542" t="s">
        <v>24</v>
      </c>
      <c r="J26" s="4542" t="s">
        <v>25</v>
      </c>
      <c r="K26" s="4542" t="s">
        <v>22</v>
      </c>
      <c r="L26" s="4543" t="s">
        <v>23</v>
      </c>
      <c r="M26" s="4543"/>
      <c r="N26" s="4544" t="s">
        <v>24</v>
      </c>
      <c r="O26" s="4542" t="s">
        <v>25</v>
      </c>
      <c r="P26" s="4545"/>
    </row>
    <row r="27" spans="1:47" ht="12.75" customHeight="1" x14ac:dyDescent="0.2">
      <c r="A27" s="4546"/>
      <c r="B27" s="4547" t="s">
        <v>26</v>
      </c>
      <c r="C27" s="4547" t="s">
        <v>2</v>
      </c>
      <c r="D27" s="4546"/>
      <c r="E27" s="4546"/>
      <c r="F27" s="4546"/>
      <c r="G27" s="4547" t="s">
        <v>26</v>
      </c>
      <c r="H27" s="4547" t="s">
        <v>2</v>
      </c>
      <c r="I27" s="4546"/>
      <c r="J27" s="4546"/>
      <c r="K27" s="4546"/>
      <c r="L27" s="4547" t="s">
        <v>26</v>
      </c>
      <c r="M27" s="4547" t="s">
        <v>2</v>
      </c>
      <c r="N27" s="4548"/>
      <c r="O27" s="4546"/>
      <c r="P27" s="4549"/>
      <c r="Q27" s="32" t="s">
        <v>138</v>
      </c>
      <c r="R27" s="31"/>
      <c r="S27" t="s">
        <v>139</v>
      </c>
    </row>
    <row r="28" spans="1:47" ht="12.75" customHeight="1" x14ac:dyDescent="0.2">
      <c r="A28" s="4550">
        <v>1</v>
      </c>
      <c r="B28" s="4551">
        <v>0</v>
      </c>
      <c r="C28" s="4552">
        <v>0.15</v>
      </c>
      <c r="D28" s="4553">
        <v>10000</v>
      </c>
      <c r="E28" s="4554">
        <f t="shared" ref="E28:E59" si="0">D28*(100-2.18)/100</f>
        <v>9781.9999999999982</v>
      </c>
      <c r="F28" s="4555">
        <v>33</v>
      </c>
      <c r="G28" s="4556">
        <v>8</v>
      </c>
      <c r="H28" s="4556">
        <v>8.15</v>
      </c>
      <c r="I28" s="4553">
        <v>10000</v>
      </c>
      <c r="J28" s="4554">
        <f t="shared" ref="J28:J59" si="1">I28*(100-2.18)/100</f>
        <v>9781.9999999999982</v>
      </c>
      <c r="K28" s="4555">
        <v>65</v>
      </c>
      <c r="L28" s="4556">
        <v>16</v>
      </c>
      <c r="M28" s="4556">
        <v>16.149999999999999</v>
      </c>
      <c r="N28" s="4553">
        <v>10000</v>
      </c>
      <c r="O28" s="4554">
        <f t="shared" ref="O28:O59" si="2">N28*(100-2.18)/100</f>
        <v>9781.9999999999982</v>
      </c>
      <c r="P28" s="4557"/>
      <c r="Q28" s="4551">
        <v>0</v>
      </c>
      <c r="R28" s="4793">
        <v>0.15</v>
      </c>
      <c r="S28" s="24">
        <f>AVERAGE(D28:D31)</f>
        <v>10000</v>
      </c>
    </row>
    <row r="29" spans="1:47" ht="12.75" customHeight="1" x14ac:dyDescent="0.2">
      <c r="A29" s="4558">
        <v>2</v>
      </c>
      <c r="B29" s="4558">
        <v>0.15</v>
      </c>
      <c r="C29" s="4559">
        <v>0.3</v>
      </c>
      <c r="D29" s="4560">
        <v>10000</v>
      </c>
      <c r="E29" s="4561">
        <f t="shared" si="0"/>
        <v>9781.9999999999982</v>
      </c>
      <c r="F29" s="4562">
        <v>34</v>
      </c>
      <c r="G29" s="4563">
        <v>8.15</v>
      </c>
      <c r="H29" s="4563">
        <v>8.3000000000000007</v>
      </c>
      <c r="I29" s="4560">
        <v>10000</v>
      </c>
      <c r="J29" s="4561">
        <f t="shared" si="1"/>
        <v>9781.9999999999982</v>
      </c>
      <c r="K29" s="4562">
        <v>66</v>
      </c>
      <c r="L29" s="4563">
        <v>16.149999999999999</v>
      </c>
      <c r="M29" s="4563">
        <v>16.3</v>
      </c>
      <c r="N29" s="4560">
        <v>10000</v>
      </c>
      <c r="O29" s="4561">
        <f t="shared" si="2"/>
        <v>9781.9999999999982</v>
      </c>
      <c r="P29" s="4564"/>
      <c r="Q29" s="4798">
        <v>1</v>
      </c>
      <c r="R29" s="140">
        <v>1.1499999999999999</v>
      </c>
      <c r="S29" s="24">
        <f>AVERAGE(D32:D35)</f>
        <v>10000</v>
      </c>
    </row>
    <row r="30" spans="1:47" ht="12.75" customHeight="1" x14ac:dyDescent="0.2">
      <c r="A30" s="4565">
        <v>3</v>
      </c>
      <c r="B30" s="4566">
        <v>0.3</v>
      </c>
      <c r="C30" s="4567">
        <v>0.45</v>
      </c>
      <c r="D30" s="4568">
        <v>10000</v>
      </c>
      <c r="E30" s="4569">
        <f t="shared" si="0"/>
        <v>9781.9999999999982</v>
      </c>
      <c r="F30" s="4570">
        <v>35</v>
      </c>
      <c r="G30" s="4571">
        <v>8.3000000000000007</v>
      </c>
      <c r="H30" s="4571">
        <v>8.4499999999999993</v>
      </c>
      <c r="I30" s="4568">
        <v>10000</v>
      </c>
      <c r="J30" s="4569">
        <f t="shared" si="1"/>
        <v>9781.9999999999982</v>
      </c>
      <c r="K30" s="4570">
        <v>67</v>
      </c>
      <c r="L30" s="4571">
        <v>16.3</v>
      </c>
      <c r="M30" s="4571">
        <v>16.45</v>
      </c>
      <c r="N30" s="4568">
        <v>10000</v>
      </c>
      <c r="O30" s="4569">
        <f t="shared" si="2"/>
        <v>9781.9999999999982</v>
      </c>
      <c r="P30" s="4572"/>
      <c r="Q30" s="4690">
        <v>2</v>
      </c>
      <c r="R30" s="4793">
        <v>2.15</v>
      </c>
      <c r="S30" s="24">
        <f>AVERAGE(D36:D39)</f>
        <v>10000</v>
      </c>
      <c r="V30" s="4573"/>
    </row>
    <row r="31" spans="1:47" ht="12.75" customHeight="1" x14ac:dyDescent="0.2">
      <c r="A31" s="4574">
        <v>4</v>
      </c>
      <c r="B31" s="4574">
        <v>0.45</v>
      </c>
      <c r="C31" s="4575">
        <v>1</v>
      </c>
      <c r="D31" s="4576">
        <v>10000</v>
      </c>
      <c r="E31" s="4577">
        <f t="shared" si="0"/>
        <v>9781.9999999999982</v>
      </c>
      <c r="F31" s="4578">
        <v>36</v>
      </c>
      <c r="G31" s="4575">
        <v>8.4499999999999993</v>
      </c>
      <c r="H31" s="4575">
        <v>9</v>
      </c>
      <c r="I31" s="4576">
        <v>10000</v>
      </c>
      <c r="J31" s="4577">
        <f t="shared" si="1"/>
        <v>9781.9999999999982</v>
      </c>
      <c r="K31" s="4578">
        <v>68</v>
      </c>
      <c r="L31" s="4575">
        <v>16.45</v>
      </c>
      <c r="M31" s="4575">
        <v>17</v>
      </c>
      <c r="N31" s="4576">
        <v>10000</v>
      </c>
      <c r="O31" s="4577">
        <f t="shared" si="2"/>
        <v>9781.9999999999982</v>
      </c>
      <c r="P31" s="4579"/>
      <c r="Q31" s="4690">
        <v>3</v>
      </c>
      <c r="R31" s="4787">
        <v>3.15</v>
      </c>
      <c r="S31" s="24">
        <f>AVERAGE(D40:D43)</f>
        <v>10000</v>
      </c>
    </row>
    <row r="32" spans="1:47" ht="12.75" customHeight="1" x14ac:dyDescent="0.2">
      <c r="A32" s="4580">
        <v>5</v>
      </c>
      <c r="B32" s="4581">
        <v>1</v>
      </c>
      <c r="C32" s="4582">
        <v>1.1499999999999999</v>
      </c>
      <c r="D32" s="4583">
        <v>10000</v>
      </c>
      <c r="E32" s="4584">
        <f t="shared" si="0"/>
        <v>9781.9999999999982</v>
      </c>
      <c r="F32" s="4585">
        <v>37</v>
      </c>
      <c r="G32" s="4581">
        <v>9</v>
      </c>
      <c r="H32" s="4581">
        <v>9.15</v>
      </c>
      <c r="I32" s="4583">
        <v>10000</v>
      </c>
      <c r="J32" s="4584">
        <f t="shared" si="1"/>
        <v>9781.9999999999982</v>
      </c>
      <c r="K32" s="4585">
        <v>69</v>
      </c>
      <c r="L32" s="4581">
        <v>17</v>
      </c>
      <c r="M32" s="4581">
        <v>17.149999999999999</v>
      </c>
      <c r="N32" s="4583">
        <v>10000</v>
      </c>
      <c r="O32" s="4584">
        <f t="shared" si="2"/>
        <v>9781.9999999999982</v>
      </c>
      <c r="P32" s="4586"/>
      <c r="Q32" s="4690">
        <v>4</v>
      </c>
      <c r="R32" s="4787">
        <v>4.1500000000000004</v>
      </c>
      <c r="S32" s="24">
        <f>AVERAGE(D44:D47)</f>
        <v>10000</v>
      </c>
      <c r="AQ32" s="4583"/>
    </row>
    <row r="33" spans="1:19" ht="12.75" customHeight="1" x14ac:dyDescent="0.2">
      <c r="A33" s="4587">
        <v>6</v>
      </c>
      <c r="B33" s="4588">
        <v>1.1499999999999999</v>
      </c>
      <c r="C33" s="4589">
        <v>1.3</v>
      </c>
      <c r="D33" s="4590">
        <v>10000</v>
      </c>
      <c r="E33" s="4591">
        <f t="shared" si="0"/>
        <v>9781.9999999999982</v>
      </c>
      <c r="F33" s="4592">
        <v>38</v>
      </c>
      <c r="G33" s="4589">
        <v>9.15</v>
      </c>
      <c r="H33" s="4589">
        <v>9.3000000000000007</v>
      </c>
      <c r="I33" s="4590">
        <v>10000</v>
      </c>
      <c r="J33" s="4591">
        <f t="shared" si="1"/>
        <v>9781.9999999999982</v>
      </c>
      <c r="K33" s="4592">
        <v>70</v>
      </c>
      <c r="L33" s="4589">
        <v>17.149999999999999</v>
      </c>
      <c r="M33" s="4589">
        <v>17.3</v>
      </c>
      <c r="N33" s="4590">
        <v>10000</v>
      </c>
      <c r="O33" s="4591">
        <f t="shared" si="2"/>
        <v>9781.9999999999982</v>
      </c>
      <c r="P33" s="4593"/>
      <c r="Q33" s="4798">
        <v>5</v>
      </c>
      <c r="R33" s="4787">
        <v>5.15</v>
      </c>
      <c r="S33" s="24">
        <f>AVERAGE(D48:D51)</f>
        <v>10000</v>
      </c>
    </row>
    <row r="34" spans="1:19" x14ac:dyDescent="0.2">
      <c r="A34" s="4594">
        <v>7</v>
      </c>
      <c r="B34" s="4595">
        <v>1.3</v>
      </c>
      <c r="C34" s="4596">
        <v>1.45</v>
      </c>
      <c r="D34" s="4597">
        <v>10000</v>
      </c>
      <c r="E34" s="4598">
        <f t="shared" si="0"/>
        <v>9781.9999999999982</v>
      </c>
      <c r="F34" s="4599">
        <v>39</v>
      </c>
      <c r="G34" s="4600">
        <v>9.3000000000000007</v>
      </c>
      <c r="H34" s="4600">
        <v>9.4499999999999993</v>
      </c>
      <c r="I34" s="4597">
        <v>10000</v>
      </c>
      <c r="J34" s="4598">
        <f t="shared" si="1"/>
        <v>9781.9999999999982</v>
      </c>
      <c r="K34" s="4599">
        <v>71</v>
      </c>
      <c r="L34" s="4600">
        <v>17.3</v>
      </c>
      <c r="M34" s="4600">
        <v>17.45</v>
      </c>
      <c r="N34" s="4597">
        <v>10000</v>
      </c>
      <c r="O34" s="4598">
        <f t="shared" si="2"/>
        <v>9781.9999999999982</v>
      </c>
      <c r="P34" s="4601"/>
      <c r="Q34" s="4798">
        <v>6</v>
      </c>
      <c r="R34" s="4787">
        <v>6.15</v>
      </c>
      <c r="S34" s="24">
        <f>AVERAGE(D52:D55)</f>
        <v>10000</v>
      </c>
    </row>
    <row r="35" spans="1:19" x14ac:dyDescent="0.2">
      <c r="A35" s="4602">
        <v>8</v>
      </c>
      <c r="B35" s="4602">
        <v>1.45</v>
      </c>
      <c r="C35" s="4603">
        <v>2</v>
      </c>
      <c r="D35" s="4604">
        <v>10000</v>
      </c>
      <c r="E35" s="4605">
        <f t="shared" si="0"/>
        <v>9781.9999999999982</v>
      </c>
      <c r="F35" s="4606">
        <v>40</v>
      </c>
      <c r="G35" s="4603">
        <v>9.4499999999999993</v>
      </c>
      <c r="H35" s="4603">
        <v>10</v>
      </c>
      <c r="I35" s="4604">
        <v>10000</v>
      </c>
      <c r="J35" s="4605">
        <f t="shared" si="1"/>
        <v>9781.9999999999982</v>
      </c>
      <c r="K35" s="4606">
        <v>72</v>
      </c>
      <c r="L35" s="4607">
        <v>17.45</v>
      </c>
      <c r="M35" s="4603">
        <v>18</v>
      </c>
      <c r="N35" s="4604">
        <v>10000</v>
      </c>
      <c r="O35" s="4605">
        <f t="shared" si="2"/>
        <v>9781.9999999999982</v>
      </c>
      <c r="P35" s="4608"/>
      <c r="Q35" s="4798">
        <v>7</v>
      </c>
      <c r="R35" s="4787">
        <v>7.15</v>
      </c>
      <c r="S35" s="24">
        <f>AVERAGE(D56:D59)</f>
        <v>10000</v>
      </c>
    </row>
    <row r="36" spans="1:19" x14ac:dyDescent="0.2">
      <c r="A36" s="4609">
        <v>9</v>
      </c>
      <c r="B36" s="4610">
        <v>2</v>
      </c>
      <c r="C36" s="4611">
        <v>2.15</v>
      </c>
      <c r="D36" s="4612">
        <v>10000</v>
      </c>
      <c r="E36" s="4613">
        <f t="shared" si="0"/>
        <v>9781.9999999999982</v>
      </c>
      <c r="F36" s="4614">
        <v>41</v>
      </c>
      <c r="G36" s="4615">
        <v>10</v>
      </c>
      <c r="H36" s="4616">
        <v>10.15</v>
      </c>
      <c r="I36" s="4612">
        <v>10000</v>
      </c>
      <c r="J36" s="4613">
        <f t="shared" si="1"/>
        <v>9781.9999999999982</v>
      </c>
      <c r="K36" s="4614">
        <v>73</v>
      </c>
      <c r="L36" s="4616">
        <v>18</v>
      </c>
      <c r="M36" s="4615">
        <v>18.149999999999999</v>
      </c>
      <c r="N36" s="4612">
        <v>10000</v>
      </c>
      <c r="O36" s="4613">
        <f t="shared" si="2"/>
        <v>9781.9999999999982</v>
      </c>
      <c r="P36" s="4617"/>
      <c r="Q36" s="4798">
        <v>8</v>
      </c>
      <c r="R36" s="4798">
        <v>8.15</v>
      </c>
      <c r="S36" s="24">
        <f>AVERAGE(I28:I31)</f>
        <v>10000</v>
      </c>
    </row>
    <row r="37" spans="1:19" x14ac:dyDescent="0.2">
      <c r="A37" s="4618">
        <v>10</v>
      </c>
      <c r="B37" s="4618">
        <v>2.15</v>
      </c>
      <c r="C37" s="4619">
        <v>2.2999999999999998</v>
      </c>
      <c r="D37" s="4620">
        <v>10000</v>
      </c>
      <c r="E37" s="4621">
        <f t="shared" si="0"/>
        <v>9781.9999999999982</v>
      </c>
      <c r="F37" s="4622">
        <v>42</v>
      </c>
      <c r="G37" s="4619">
        <v>10.15</v>
      </c>
      <c r="H37" s="4623">
        <v>10.3</v>
      </c>
      <c r="I37" s="4620">
        <v>10000</v>
      </c>
      <c r="J37" s="4621">
        <f t="shared" si="1"/>
        <v>9781.9999999999982</v>
      </c>
      <c r="K37" s="4622">
        <v>74</v>
      </c>
      <c r="L37" s="4623">
        <v>18.149999999999999</v>
      </c>
      <c r="M37" s="4619">
        <v>18.3</v>
      </c>
      <c r="N37" s="4620">
        <v>10000</v>
      </c>
      <c r="O37" s="4621">
        <f t="shared" si="2"/>
        <v>9781.9999999999982</v>
      </c>
      <c r="P37" s="4624"/>
      <c r="Q37" s="4798">
        <v>9</v>
      </c>
      <c r="R37" s="4798">
        <v>9.15</v>
      </c>
      <c r="S37" s="24">
        <f>AVERAGE(I32:I35)</f>
        <v>10000</v>
      </c>
    </row>
    <row r="38" spans="1:19" x14ac:dyDescent="0.2">
      <c r="A38" s="4625">
        <v>11</v>
      </c>
      <c r="B38" s="4626">
        <v>2.2999999999999998</v>
      </c>
      <c r="C38" s="4627">
        <v>2.4500000000000002</v>
      </c>
      <c r="D38" s="4628">
        <v>10000</v>
      </c>
      <c r="E38" s="4629">
        <f t="shared" si="0"/>
        <v>9781.9999999999982</v>
      </c>
      <c r="F38" s="4630">
        <v>43</v>
      </c>
      <c r="G38" s="4631">
        <v>10.3</v>
      </c>
      <c r="H38" s="4632">
        <v>10.45</v>
      </c>
      <c r="I38" s="4628">
        <v>10000</v>
      </c>
      <c r="J38" s="4629">
        <f t="shared" si="1"/>
        <v>9781.9999999999982</v>
      </c>
      <c r="K38" s="4630">
        <v>75</v>
      </c>
      <c r="L38" s="4632">
        <v>18.3</v>
      </c>
      <c r="M38" s="4631">
        <v>18.45</v>
      </c>
      <c r="N38" s="4628">
        <v>10000</v>
      </c>
      <c r="O38" s="4629">
        <f t="shared" si="2"/>
        <v>9781.9999999999982</v>
      </c>
      <c r="P38" s="4633"/>
      <c r="Q38" s="4798">
        <v>10</v>
      </c>
      <c r="R38" s="4794">
        <v>10.15</v>
      </c>
      <c r="S38" s="24">
        <f>AVERAGE(I36:I39)</f>
        <v>10000</v>
      </c>
    </row>
    <row r="39" spans="1:19" x14ac:dyDescent="0.2">
      <c r="A39" s="4634">
        <v>12</v>
      </c>
      <c r="B39" s="4634">
        <v>2.4500000000000002</v>
      </c>
      <c r="C39" s="4635">
        <v>3</v>
      </c>
      <c r="D39" s="4636">
        <v>10000</v>
      </c>
      <c r="E39" s="4637">
        <f t="shared" si="0"/>
        <v>9781.9999999999982</v>
      </c>
      <c r="F39" s="4638">
        <v>44</v>
      </c>
      <c r="G39" s="4635">
        <v>10.45</v>
      </c>
      <c r="H39" s="4639">
        <v>11</v>
      </c>
      <c r="I39" s="4636">
        <v>10000</v>
      </c>
      <c r="J39" s="4637">
        <f t="shared" si="1"/>
        <v>9781.9999999999982</v>
      </c>
      <c r="K39" s="4638">
        <v>76</v>
      </c>
      <c r="L39" s="4639">
        <v>18.45</v>
      </c>
      <c r="M39" s="4635">
        <v>19</v>
      </c>
      <c r="N39" s="4636">
        <v>10000</v>
      </c>
      <c r="O39" s="4637">
        <f t="shared" si="2"/>
        <v>9781.9999999999982</v>
      </c>
      <c r="P39" s="4640"/>
      <c r="Q39" s="4798">
        <v>11</v>
      </c>
      <c r="R39" s="4794">
        <v>11.15</v>
      </c>
      <c r="S39" s="24">
        <f>AVERAGE(I40:I43)</f>
        <v>10000</v>
      </c>
    </row>
    <row r="40" spans="1:19" x14ac:dyDescent="0.2">
      <c r="A40" s="4641">
        <v>13</v>
      </c>
      <c r="B40" s="4642">
        <v>3</v>
      </c>
      <c r="C40" s="4643">
        <v>3.15</v>
      </c>
      <c r="D40" s="4644">
        <v>10000</v>
      </c>
      <c r="E40" s="4645">
        <f t="shared" si="0"/>
        <v>9781.9999999999982</v>
      </c>
      <c r="F40" s="4646">
        <v>45</v>
      </c>
      <c r="G40" s="4647">
        <v>11</v>
      </c>
      <c r="H40" s="4648">
        <v>11.15</v>
      </c>
      <c r="I40" s="4644">
        <v>10000</v>
      </c>
      <c r="J40" s="4645">
        <f t="shared" si="1"/>
        <v>9781.9999999999982</v>
      </c>
      <c r="K40" s="4646">
        <v>77</v>
      </c>
      <c r="L40" s="4648">
        <v>19</v>
      </c>
      <c r="M40" s="4647">
        <v>19.149999999999999</v>
      </c>
      <c r="N40" s="4644">
        <v>10000</v>
      </c>
      <c r="O40" s="4645">
        <f t="shared" si="2"/>
        <v>9781.9999999999982</v>
      </c>
      <c r="P40" s="4649"/>
      <c r="Q40" s="4798">
        <v>12</v>
      </c>
      <c r="R40" s="4794">
        <v>12.15</v>
      </c>
      <c r="S40" s="24">
        <f>AVERAGE(I44:I47)</f>
        <v>10000</v>
      </c>
    </row>
    <row r="41" spans="1:19" x14ac:dyDescent="0.2">
      <c r="A41" s="4650">
        <v>14</v>
      </c>
      <c r="B41" s="4650">
        <v>3.15</v>
      </c>
      <c r="C41" s="4651">
        <v>3.3</v>
      </c>
      <c r="D41" s="4652">
        <v>10000</v>
      </c>
      <c r="E41" s="4653">
        <f t="shared" si="0"/>
        <v>9781.9999999999982</v>
      </c>
      <c r="F41" s="4654">
        <v>46</v>
      </c>
      <c r="G41" s="4655">
        <v>11.15</v>
      </c>
      <c r="H41" s="4651">
        <v>11.3</v>
      </c>
      <c r="I41" s="4652">
        <v>10000</v>
      </c>
      <c r="J41" s="4653">
        <f t="shared" si="1"/>
        <v>9781.9999999999982</v>
      </c>
      <c r="K41" s="4654">
        <v>78</v>
      </c>
      <c r="L41" s="4651">
        <v>19.149999999999999</v>
      </c>
      <c r="M41" s="4655">
        <v>19.3</v>
      </c>
      <c r="N41" s="4652">
        <v>10000</v>
      </c>
      <c r="O41" s="4653">
        <f t="shared" si="2"/>
        <v>9781.9999999999982</v>
      </c>
      <c r="P41" s="4656"/>
      <c r="Q41" s="4798">
        <v>13</v>
      </c>
      <c r="R41" s="4794">
        <v>13.15</v>
      </c>
      <c r="S41" s="24">
        <f>AVERAGE(I48:I51)</f>
        <v>10000</v>
      </c>
    </row>
    <row r="42" spans="1:19" x14ac:dyDescent="0.2">
      <c r="A42" s="4657">
        <v>15</v>
      </c>
      <c r="B42" s="4658">
        <v>3.3</v>
      </c>
      <c r="C42" s="4659">
        <v>3.45</v>
      </c>
      <c r="D42" s="4660">
        <v>10000</v>
      </c>
      <c r="E42" s="4661">
        <f t="shared" si="0"/>
        <v>9781.9999999999982</v>
      </c>
      <c r="F42" s="4662">
        <v>47</v>
      </c>
      <c r="G42" s="4663">
        <v>11.3</v>
      </c>
      <c r="H42" s="4664">
        <v>11.45</v>
      </c>
      <c r="I42" s="4660">
        <v>10000</v>
      </c>
      <c r="J42" s="4661">
        <f t="shared" si="1"/>
        <v>9781.9999999999982</v>
      </c>
      <c r="K42" s="4662">
        <v>79</v>
      </c>
      <c r="L42" s="4664">
        <v>19.3</v>
      </c>
      <c r="M42" s="4663">
        <v>19.45</v>
      </c>
      <c r="N42" s="4660">
        <v>10000</v>
      </c>
      <c r="O42" s="4661">
        <f t="shared" si="2"/>
        <v>9781.9999999999982</v>
      </c>
      <c r="P42" s="4665"/>
      <c r="Q42" s="4798">
        <v>14</v>
      </c>
      <c r="R42" s="4794">
        <v>14.15</v>
      </c>
      <c r="S42" s="24">
        <f>AVERAGE(I52:I55)</f>
        <v>10000</v>
      </c>
    </row>
    <row r="43" spans="1:19" x14ac:dyDescent="0.2">
      <c r="A43" s="4666">
        <v>16</v>
      </c>
      <c r="B43" s="4666">
        <v>3.45</v>
      </c>
      <c r="C43" s="4667">
        <v>4</v>
      </c>
      <c r="D43" s="4668">
        <v>10000</v>
      </c>
      <c r="E43" s="4669">
        <f t="shared" si="0"/>
        <v>9781.9999999999982</v>
      </c>
      <c r="F43" s="4670">
        <v>48</v>
      </c>
      <c r="G43" s="4671">
        <v>11.45</v>
      </c>
      <c r="H43" s="4667">
        <v>12</v>
      </c>
      <c r="I43" s="4668">
        <v>10000</v>
      </c>
      <c r="J43" s="4669">
        <f t="shared" si="1"/>
        <v>9781.9999999999982</v>
      </c>
      <c r="K43" s="4670">
        <v>80</v>
      </c>
      <c r="L43" s="4667">
        <v>19.45</v>
      </c>
      <c r="M43" s="4667">
        <v>20</v>
      </c>
      <c r="N43" s="4668">
        <v>10000</v>
      </c>
      <c r="O43" s="4669">
        <f t="shared" si="2"/>
        <v>9781.9999999999982</v>
      </c>
      <c r="P43" s="4672"/>
      <c r="Q43" s="4798">
        <v>15</v>
      </c>
      <c r="R43" s="4798">
        <v>15.15</v>
      </c>
      <c r="S43" s="24">
        <f>AVERAGE(I56:I59)</f>
        <v>10000</v>
      </c>
    </row>
    <row r="44" spans="1:19" x14ac:dyDescent="0.2">
      <c r="A44" s="4673">
        <v>17</v>
      </c>
      <c r="B44" s="4674">
        <v>4</v>
      </c>
      <c r="C44" s="4675">
        <v>4.1500000000000004</v>
      </c>
      <c r="D44" s="4676">
        <v>10000</v>
      </c>
      <c r="E44" s="4677">
        <f t="shared" si="0"/>
        <v>9781.9999999999982</v>
      </c>
      <c r="F44" s="4678">
        <v>49</v>
      </c>
      <c r="G44" s="4679">
        <v>12</v>
      </c>
      <c r="H44" s="4680">
        <v>12.15</v>
      </c>
      <c r="I44" s="4676">
        <v>10000</v>
      </c>
      <c r="J44" s="4677">
        <f t="shared" si="1"/>
        <v>9781.9999999999982</v>
      </c>
      <c r="K44" s="4678">
        <v>81</v>
      </c>
      <c r="L44" s="4680">
        <v>20</v>
      </c>
      <c r="M44" s="4679">
        <v>20.149999999999999</v>
      </c>
      <c r="N44" s="4676">
        <v>10000</v>
      </c>
      <c r="O44" s="4677">
        <f t="shared" si="2"/>
        <v>9781.9999999999982</v>
      </c>
      <c r="P44" s="4681"/>
      <c r="Q44" s="4798">
        <v>16</v>
      </c>
      <c r="R44" s="4798">
        <v>16.149999999999999</v>
      </c>
      <c r="S44" s="24">
        <f>AVERAGE(N28:N31)</f>
        <v>10000</v>
      </c>
    </row>
    <row r="45" spans="1:19" x14ac:dyDescent="0.2">
      <c r="A45" s="4682">
        <v>18</v>
      </c>
      <c r="B45" s="4682">
        <v>4.1500000000000004</v>
      </c>
      <c r="C45" s="4683">
        <v>4.3</v>
      </c>
      <c r="D45" s="4684">
        <v>10000</v>
      </c>
      <c r="E45" s="4685">
        <f t="shared" si="0"/>
        <v>9781.9999999999982</v>
      </c>
      <c r="F45" s="4686">
        <v>50</v>
      </c>
      <c r="G45" s="4687">
        <v>12.15</v>
      </c>
      <c r="H45" s="4683">
        <v>12.3</v>
      </c>
      <c r="I45" s="4684">
        <v>10000</v>
      </c>
      <c r="J45" s="4685">
        <f t="shared" si="1"/>
        <v>9781.9999999999982</v>
      </c>
      <c r="K45" s="4686">
        <v>82</v>
      </c>
      <c r="L45" s="4683">
        <v>20.149999999999999</v>
      </c>
      <c r="M45" s="4687">
        <v>20.3</v>
      </c>
      <c r="N45" s="4684">
        <v>10000</v>
      </c>
      <c r="O45" s="4685">
        <f t="shared" si="2"/>
        <v>9781.9999999999982</v>
      </c>
      <c r="P45" s="4688"/>
      <c r="Q45" s="4798">
        <v>17</v>
      </c>
      <c r="R45" s="4798">
        <v>17.149999999999999</v>
      </c>
      <c r="S45" s="24">
        <f>AVERAGE(N32:N35)</f>
        <v>10000</v>
      </c>
    </row>
    <row r="46" spans="1:19" x14ac:dyDescent="0.2">
      <c r="A46" s="4689">
        <v>19</v>
      </c>
      <c r="B46" s="4690">
        <v>4.3</v>
      </c>
      <c r="C46" s="4691">
        <v>4.45</v>
      </c>
      <c r="D46" s="4692">
        <v>10000</v>
      </c>
      <c r="E46" s="4693">
        <f t="shared" si="0"/>
        <v>9781.9999999999982</v>
      </c>
      <c r="F46" s="4694">
        <v>51</v>
      </c>
      <c r="G46" s="4695">
        <v>12.3</v>
      </c>
      <c r="H46" s="4696">
        <v>12.45</v>
      </c>
      <c r="I46" s="4692">
        <v>10000</v>
      </c>
      <c r="J46" s="4693">
        <f t="shared" si="1"/>
        <v>9781.9999999999982</v>
      </c>
      <c r="K46" s="4694">
        <v>83</v>
      </c>
      <c r="L46" s="4696">
        <v>20.3</v>
      </c>
      <c r="M46" s="4695">
        <v>20.45</v>
      </c>
      <c r="N46" s="4692">
        <v>10000</v>
      </c>
      <c r="O46" s="4693">
        <f t="shared" si="2"/>
        <v>9781.9999999999982</v>
      </c>
      <c r="P46" s="4697"/>
      <c r="Q46" s="4794">
        <v>18</v>
      </c>
      <c r="R46" s="4798">
        <v>18.149999999999999</v>
      </c>
      <c r="S46" s="24">
        <f>AVERAGE(N36:N39)</f>
        <v>10000</v>
      </c>
    </row>
    <row r="47" spans="1:19" x14ac:dyDescent="0.2">
      <c r="A47" s="4698">
        <v>20</v>
      </c>
      <c r="B47" s="4698">
        <v>4.45</v>
      </c>
      <c r="C47" s="4699">
        <v>5</v>
      </c>
      <c r="D47" s="4700">
        <v>10000</v>
      </c>
      <c r="E47" s="4701">
        <f t="shared" si="0"/>
        <v>9781.9999999999982</v>
      </c>
      <c r="F47" s="4702">
        <v>52</v>
      </c>
      <c r="G47" s="4703">
        <v>12.45</v>
      </c>
      <c r="H47" s="4699">
        <v>13</v>
      </c>
      <c r="I47" s="4700">
        <v>10000</v>
      </c>
      <c r="J47" s="4701">
        <f t="shared" si="1"/>
        <v>9781.9999999999982</v>
      </c>
      <c r="K47" s="4702">
        <v>84</v>
      </c>
      <c r="L47" s="4699">
        <v>20.45</v>
      </c>
      <c r="M47" s="4703">
        <v>21</v>
      </c>
      <c r="N47" s="4700">
        <v>10000</v>
      </c>
      <c r="O47" s="4701">
        <f t="shared" si="2"/>
        <v>9781.9999999999982</v>
      </c>
      <c r="P47" s="4704"/>
      <c r="Q47" s="4794">
        <v>19</v>
      </c>
      <c r="R47" s="4798">
        <v>19.149999999999999</v>
      </c>
      <c r="S47" s="24">
        <f>AVERAGE(N40:N43)</f>
        <v>10000</v>
      </c>
    </row>
    <row r="48" spans="1:19" x14ac:dyDescent="0.2">
      <c r="A48" s="4705">
        <v>21</v>
      </c>
      <c r="B48" s="4706">
        <v>5</v>
      </c>
      <c r="C48" s="4707">
        <v>5.15</v>
      </c>
      <c r="D48" s="4708">
        <v>10000</v>
      </c>
      <c r="E48" s="4709">
        <f t="shared" si="0"/>
        <v>9781.9999999999982</v>
      </c>
      <c r="F48" s="4710">
        <v>53</v>
      </c>
      <c r="G48" s="4706">
        <v>13</v>
      </c>
      <c r="H48" s="4711">
        <v>13.15</v>
      </c>
      <c r="I48" s="4708">
        <v>10000</v>
      </c>
      <c r="J48" s="4709">
        <f t="shared" si="1"/>
        <v>9781.9999999999982</v>
      </c>
      <c r="K48" s="4710">
        <v>85</v>
      </c>
      <c r="L48" s="4711">
        <v>21</v>
      </c>
      <c r="M48" s="4706">
        <v>21.15</v>
      </c>
      <c r="N48" s="4708">
        <v>10000</v>
      </c>
      <c r="O48" s="4709">
        <f t="shared" si="2"/>
        <v>9781.9999999999982</v>
      </c>
      <c r="P48" s="4712"/>
      <c r="Q48" s="4794">
        <v>20</v>
      </c>
      <c r="R48" s="4798">
        <v>20.149999999999999</v>
      </c>
      <c r="S48" s="24">
        <f>AVERAGE(N44:N47)</f>
        <v>10000</v>
      </c>
    </row>
    <row r="49" spans="1:19" x14ac:dyDescent="0.2">
      <c r="A49" s="4713">
        <v>22</v>
      </c>
      <c r="B49" s="4714">
        <v>5.15</v>
      </c>
      <c r="C49" s="4715">
        <v>5.3</v>
      </c>
      <c r="D49" s="4716">
        <v>10000</v>
      </c>
      <c r="E49" s="4717">
        <f t="shared" si="0"/>
        <v>9781.9999999999982</v>
      </c>
      <c r="F49" s="4718">
        <v>54</v>
      </c>
      <c r="G49" s="4719">
        <v>13.15</v>
      </c>
      <c r="H49" s="4715">
        <v>13.3</v>
      </c>
      <c r="I49" s="4716">
        <v>10000</v>
      </c>
      <c r="J49" s="4717">
        <f t="shared" si="1"/>
        <v>9781.9999999999982</v>
      </c>
      <c r="K49" s="4718">
        <v>86</v>
      </c>
      <c r="L49" s="4715">
        <v>21.15</v>
      </c>
      <c r="M49" s="4719">
        <v>21.3</v>
      </c>
      <c r="N49" s="4716">
        <v>10000</v>
      </c>
      <c r="O49" s="4717">
        <f t="shared" si="2"/>
        <v>9781.9999999999982</v>
      </c>
      <c r="P49" s="4720"/>
      <c r="Q49" s="4794">
        <v>21</v>
      </c>
      <c r="R49" s="4798">
        <v>21.15</v>
      </c>
      <c r="S49" s="24">
        <f>AVERAGE(N48:N51)</f>
        <v>10000</v>
      </c>
    </row>
    <row r="50" spans="1:19" x14ac:dyDescent="0.2">
      <c r="A50" s="4721">
        <v>23</v>
      </c>
      <c r="B50" s="4722">
        <v>5.3</v>
      </c>
      <c r="C50" s="4723">
        <v>5.45</v>
      </c>
      <c r="D50" s="4724">
        <v>10000</v>
      </c>
      <c r="E50" s="4725">
        <f t="shared" si="0"/>
        <v>9781.9999999999982</v>
      </c>
      <c r="F50" s="4726">
        <v>55</v>
      </c>
      <c r="G50" s="4722">
        <v>13.3</v>
      </c>
      <c r="H50" s="4727">
        <v>13.45</v>
      </c>
      <c r="I50" s="4724">
        <v>10000</v>
      </c>
      <c r="J50" s="4725">
        <f t="shared" si="1"/>
        <v>9781.9999999999982</v>
      </c>
      <c r="K50" s="4726">
        <v>87</v>
      </c>
      <c r="L50" s="4727">
        <v>21.3</v>
      </c>
      <c r="M50" s="4722">
        <v>21.45</v>
      </c>
      <c r="N50" s="4724">
        <v>10000</v>
      </c>
      <c r="O50" s="4725">
        <f t="shared" si="2"/>
        <v>9781.9999999999982</v>
      </c>
      <c r="P50" s="4728"/>
      <c r="Q50" s="4794">
        <v>22</v>
      </c>
      <c r="R50" s="4798">
        <v>22.15</v>
      </c>
      <c r="S50" s="24">
        <f>AVERAGE(N52:N55)</f>
        <v>10000</v>
      </c>
    </row>
    <row r="51" spans="1:19" x14ac:dyDescent="0.2">
      <c r="A51" s="4729">
        <v>24</v>
      </c>
      <c r="B51" s="4730">
        <v>5.45</v>
      </c>
      <c r="C51" s="4731">
        <v>6</v>
      </c>
      <c r="D51" s="4732">
        <v>10000</v>
      </c>
      <c r="E51" s="4733">
        <f t="shared" si="0"/>
        <v>9781.9999999999982</v>
      </c>
      <c r="F51" s="4734">
        <v>56</v>
      </c>
      <c r="G51" s="4735">
        <v>13.45</v>
      </c>
      <c r="H51" s="4731">
        <v>14</v>
      </c>
      <c r="I51" s="4732">
        <v>10000</v>
      </c>
      <c r="J51" s="4733">
        <f t="shared" si="1"/>
        <v>9781.9999999999982</v>
      </c>
      <c r="K51" s="4734">
        <v>88</v>
      </c>
      <c r="L51" s="4731">
        <v>21.45</v>
      </c>
      <c r="M51" s="4735">
        <v>22</v>
      </c>
      <c r="N51" s="4732">
        <v>10000</v>
      </c>
      <c r="O51" s="4733">
        <f t="shared" si="2"/>
        <v>9781.9999999999982</v>
      </c>
      <c r="P51" s="4736"/>
      <c r="Q51" s="4794">
        <v>23</v>
      </c>
      <c r="R51" s="4798">
        <v>23.15</v>
      </c>
      <c r="S51" s="24">
        <f>AVERAGE(N56:N59)</f>
        <v>10000</v>
      </c>
    </row>
    <row r="52" spans="1:19" x14ac:dyDescent="0.2">
      <c r="A52" s="4737">
        <v>25</v>
      </c>
      <c r="B52" s="4738">
        <v>6</v>
      </c>
      <c r="C52" s="4739">
        <v>6.15</v>
      </c>
      <c r="D52" s="4740">
        <v>10000</v>
      </c>
      <c r="E52" s="4741">
        <f t="shared" si="0"/>
        <v>9781.9999999999982</v>
      </c>
      <c r="F52" s="4742">
        <v>57</v>
      </c>
      <c r="G52" s="4738">
        <v>14</v>
      </c>
      <c r="H52" s="4743">
        <v>14.15</v>
      </c>
      <c r="I52" s="4740">
        <v>10000</v>
      </c>
      <c r="J52" s="4741">
        <f t="shared" si="1"/>
        <v>9781.9999999999982</v>
      </c>
      <c r="K52" s="4742">
        <v>89</v>
      </c>
      <c r="L52" s="4743">
        <v>22</v>
      </c>
      <c r="M52" s="4738">
        <v>22.15</v>
      </c>
      <c r="N52" s="4740">
        <v>10000</v>
      </c>
      <c r="O52" s="4741">
        <f t="shared" si="2"/>
        <v>9781.9999999999982</v>
      </c>
      <c r="P52" s="4744"/>
      <c r="Q52" t="s">
        <v>140</v>
      </c>
      <c r="S52" s="24">
        <f>AVERAGE(S28:S51)</f>
        <v>10000</v>
      </c>
    </row>
    <row r="53" spans="1:19" x14ac:dyDescent="0.2">
      <c r="A53" s="4745">
        <v>26</v>
      </c>
      <c r="B53" s="4746">
        <v>6.15</v>
      </c>
      <c r="C53" s="4747">
        <v>6.3</v>
      </c>
      <c r="D53" s="4748">
        <v>10000</v>
      </c>
      <c r="E53" s="4749">
        <f t="shared" si="0"/>
        <v>9781.9999999999982</v>
      </c>
      <c r="F53" s="4750">
        <v>58</v>
      </c>
      <c r="G53" s="4751">
        <v>14.15</v>
      </c>
      <c r="H53" s="4747">
        <v>14.3</v>
      </c>
      <c r="I53" s="4748">
        <v>10000</v>
      </c>
      <c r="J53" s="4749">
        <f t="shared" si="1"/>
        <v>9781.9999999999982</v>
      </c>
      <c r="K53" s="4750">
        <v>90</v>
      </c>
      <c r="L53" s="4747">
        <v>22.15</v>
      </c>
      <c r="M53" s="4751">
        <v>22.3</v>
      </c>
      <c r="N53" s="4748">
        <v>10000</v>
      </c>
      <c r="O53" s="4749">
        <f t="shared" si="2"/>
        <v>9781.9999999999982</v>
      </c>
      <c r="P53" s="4752"/>
    </row>
    <row r="54" spans="1:19" x14ac:dyDescent="0.2">
      <c r="A54" s="4753">
        <v>27</v>
      </c>
      <c r="B54" s="4754">
        <v>6.3</v>
      </c>
      <c r="C54" s="4755">
        <v>6.45</v>
      </c>
      <c r="D54" s="4756">
        <v>10000</v>
      </c>
      <c r="E54" s="4757">
        <f t="shared" si="0"/>
        <v>9781.9999999999982</v>
      </c>
      <c r="F54" s="4758">
        <v>59</v>
      </c>
      <c r="G54" s="4754">
        <v>14.3</v>
      </c>
      <c r="H54" s="4759">
        <v>14.45</v>
      </c>
      <c r="I54" s="4756">
        <v>10000</v>
      </c>
      <c r="J54" s="4757">
        <f t="shared" si="1"/>
        <v>9781.9999999999982</v>
      </c>
      <c r="K54" s="4758">
        <v>91</v>
      </c>
      <c r="L54" s="4759">
        <v>22.3</v>
      </c>
      <c r="M54" s="4754">
        <v>22.45</v>
      </c>
      <c r="N54" s="4756">
        <v>10000</v>
      </c>
      <c r="O54" s="4757">
        <f t="shared" si="2"/>
        <v>9781.9999999999982</v>
      </c>
      <c r="P54" s="4760"/>
    </row>
    <row r="55" spans="1:19" x14ac:dyDescent="0.2">
      <c r="A55" s="4761">
        <v>28</v>
      </c>
      <c r="B55" s="4762">
        <v>6.45</v>
      </c>
      <c r="C55" s="4763">
        <v>7</v>
      </c>
      <c r="D55" s="4764">
        <v>10000</v>
      </c>
      <c r="E55" s="4765">
        <f t="shared" si="0"/>
        <v>9781.9999999999982</v>
      </c>
      <c r="F55" s="4766">
        <v>60</v>
      </c>
      <c r="G55" s="4767">
        <v>14.45</v>
      </c>
      <c r="H55" s="4767">
        <v>15</v>
      </c>
      <c r="I55" s="4764">
        <v>10000</v>
      </c>
      <c r="J55" s="4765">
        <f t="shared" si="1"/>
        <v>9781.9999999999982</v>
      </c>
      <c r="K55" s="4766">
        <v>92</v>
      </c>
      <c r="L55" s="4763">
        <v>22.45</v>
      </c>
      <c r="M55" s="4767">
        <v>23</v>
      </c>
      <c r="N55" s="4764">
        <v>10000</v>
      </c>
      <c r="O55" s="4765">
        <f t="shared" si="2"/>
        <v>9781.9999999999982</v>
      </c>
      <c r="P55" s="4768"/>
    </row>
    <row r="56" spans="1:19" x14ac:dyDescent="0.2">
      <c r="A56" s="4769">
        <v>29</v>
      </c>
      <c r="B56" s="4770">
        <v>7</v>
      </c>
      <c r="C56" s="4771">
        <v>7.15</v>
      </c>
      <c r="D56" s="4772">
        <v>10000</v>
      </c>
      <c r="E56" s="4773">
        <f t="shared" si="0"/>
        <v>9781.9999999999982</v>
      </c>
      <c r="F56" s="4774">
        <v>61</v>
      </c>
      <c r="G56" s="4770">
        <v>15</v>
      </c>
      <c r="H56" s="4770">
        <v>15.15</v>
      </c>
      <c r="I56" s="4772">
        <v>10000</v>
      </c>
      <c r="J56" s="4773">
        <f t="shared" si="1"/>
        <v>9781.9999999999982</v>
      </c>
      <c r="K56" s="4774">
        <v>93</v>
      </c>
      <c r="L56" s="4775">
        <v>23</v>
      </c>
      <c r="M56" s="4770">
        <v>23.15</v>
      </c>
      <c r="N56" s="4772">
        <v>10000</v>
      </c>
      <c r="O56" s="4773">
        <f t="shared" si="2"/>
        <v>9781.9999999999982</v>
      </c>
      <c r="P56" s="4776"/>
    </row>
    <row r="57" spans="1:19" x14ac:dyDescent="0.2">
      <c r="A57" s="4777">
        <v>30</v>
      </c>
      <c r="B57" s="4778">
        <v>7.15</v>
      </c>
      <c r="C57" s="4779">
        <v>7.3</v>
      </c>
      <c r="D57" s="4780">
        <v>10000</v>
      </c>
      <c r="E57" s="4781">
        <f t="shared" si="0"/>
        <v>9781.9999999999982</v>
      </c>
      <c r="F57" s="4782">
        <v>62</v>
      </c>
      <c r="G57" s="4783">
        <v>15.15</v>
      </c>
      <c r="H57" s="4783">
        <v>15.3</v>
      </c>
      <c r="I57" s="4780">
        <v>10000</v>
      </c>
      <c r="J57" s="4781">
        <f t="shared" si="1"/>
        <v>9781.9999999999982</v>
      </c>
      <c r="K57" s="4782">
        <v>94</v>
      </c>
      <c r="L57" s="4783">
        <v>23.15</v>
      </c>
      <c r="M57" s="4783">
        <v>23.3</v>
      </c>
      <c r="N57" s="4780">
        <v>10000</v>
      </c>
      <c r="O57" s="4781">
        <f t="shared" si="2"/>
        <v>9781.9999999999982</v>
      </c>
      <c r="P57" s="4784"/>
    </row>
    <row r="58" spans="1:19" x14ac:dyDescent="0.2">
      <c r="A58" s="4785">
        <v>31</v>
      </c>
      <c r="B58" s="4786">
        <v>7.3</v>
      </c>
      <c r="C58" s="4787">
        <v>7.45</v>
      </c>
      <c r="D58" s="4788">
        <v>10000</v>
      </c>
      <c r="E58" s="4789">
        <f t="shared" si="0"/>
        <v>9781.9999999999982</v>
      </c>
      <c r="F58" s="4790">
        <v>63</v>
      </c>
      <c r="G58" s="4786">
        <v>15.3</v>
      </c>
      <c r="H58" s="4786">
        <v>15.45</v>
      </c>
      <c r="I58" s="4788">
        <v>10000</v>
      </c>
      <c r="J58" s="4789">
        <f t="shared" si="1"/>
        <v>9781.9999999999982</v>
      </c>
      <c r="K58" s="4790">
        <v>95</v>
      </c>
      <c r="L58" s="4786">
        <v>23.3</v>
      </c>
      <c r="M58" s="4786">
        <v>23.45</v>
      </c>
      <c r="N58" s="4788">
        <v>10000</v>
      </c>
      <c r="O58" s="4789">
        <f t="shared" si="2"/>
        <v>9781.9999999999982</v>
      </c>
      <c r="P58" s="4791"/>
    </row>
    <row r="59" spans="1:19" x14ac:dyDescent="0.2">
      <c r="A59" s="4792">
        <v>32</v>
      </c>
      <c r="B59" s="4793">
        <v>7.45</v>
      </c>
      <c r="C59" s="4794">
        <v>8</v>
      </c>
      <c r="D59" s="4795">
        <v>10000</v>
      </c>
      <c r="E59" s="4796">
        <f t="shared" si="0"/>
        <v>9781.9999999999982</v>
      </c>
      <c r="F59" s="4797">
        <v>64</v>
      </c>
      <c r="G59" s="4798">
        <v>15.45</v>
      </c>
      <c r="H59" s="4798">
        <v>16</v>
      </c>
      <c r="I59" s="4795">
        <v>10000</v>
      </c>
      <c r="J59" s="4796">
        <f t="shared" si="1"/>
        <v>9781.9999999999982</v>
      </c>
      <c r="K59" s="4797">
        <v>96</v>
      </c>
      <c r="L59" s="4798">
        <v>23.45</v>
      </c>
      <c r="M59" s="4798">
        <v>24</v>
      </c>
      <c r="N59" s="4795">
        <v>10000</v>
      </c>
      <c r="O59" s="4796">
        <f t="shared" si="2"/>
        <v>9781.9999999999982</v>
      </c>
      <c r="P59" s="4799"/>
    </row>
    <row r="60" spans="1:19" x14ac:dyDescent="0.2">
      <c r="A60" s="4800" t="s">
        <v>27</v>
      </c>
      <c r="B60" s="4801"/>
      <c r="C60" s="4801"/>
      <c r="D60" s="4802">
        <f>SUM(D28:D59)</f>
        <v>320000</v>
      </c>
      <c r="E60" s="4803">
        <f>SUM(E28:E59)</f>
        <v>313023.99999999994</v>
      </c>
      <c r="F60" s="4801"/>
      <c r="G60" s="4801"/>
      <c r="H60" s="4801"/>
      <c r="I60" s="4802">
        <f>SUM(I28:I59)</f>
        <v>320000</v>
      </c>
      <c r="J60" s="4803">
        <f>SUM(J28:J59)</f>
        <v>313023.99999999994</v>
      </c>
      <c r="K60" s="4801"/>
      <c r="L60" s="4801"/>
      <c r="M60" s="4801"/>
      <c r="N60" s="4801">
        <f>SUM(N28:N59)</f>
        <v>320000</v>
      </c>
      <c r="O60" s="4803">
        <f>SUM(O28:O59)</f>
        <v>313023.99999999994</v>
      </c>
      <c r="P60" s="4804"/>
    </row>
    <row r="64" spans="1:19" x14ac:dyDescent="0.2">
      <c r="A64" t="s">
        <v>71</v>
      </c>
      <c r="B64">
        <f>SUM(D60,I60,N60)/(4000*1000)</f>
        <v>0.24</v>
      </c>
      <c r="C64">
        <f>ROUNDDOWN(SUM(E60,J60,O60)/(4000*1000),4)</f>
        <v>0.23469999999999999</v>
      </c>
    </row>
    <row r="66" spans="1:16" x14ac:dyDescent="0.2">
      <c r="A66" s="4805"/>
      <c r="B66" s="4806"/>
      <c r="C66" s="4806"/>
      <c r="D66" s="4807"/>
      <c r="E66" s="4806"/>
      <c r="F66" s="4806"/>
      <c r="G66" s="4806"/>
      <c r="H66" s="4806"/>
      <c r="I66" s="4807"/>
      <c r="J66" s="4808"/>
      <c r="K66" s="4806"/>
      <c r="L66" s="4806"/>
      <c r="M66" s="4806"/>
      <c r="N66" s="4806"/>
      <c r="O66" s="4806"/>
      <c r="P66" s="4809"/>
    </row>
    <row r="67" spans="1:16" x14ac:dyDescent="0.2">
      <c r="A67" s="4810" t="s">
        <v>28</v>
      </c>
      <c r="B67" s="4811"/>
      <c r="C67" s="4811"/>
      <c r="D67" s="4812"/>
      <c r="E67" s="4813"/>
      <c r="F67" s="4811"/>
      <c r="G67" s="4811"/>
      <c r="H67" s="4813"/>
      <c r="I67" s="4812"/>
      <c r="J67" s="4814"/>
      <c r="K67" s="4811"/>
      <c r="L67" s="4811"/>
      <c r="M67" s="4811"/>
      <c r="N67" s="4811"/>
      <c r="O67" s="4811"/>
      <c r="P67" s="4815"/>
    </row>
    <row r="68" spans="1:16" x14ac:dyDescent="0.2">
      <c r="A68" s="4816"/>
      <c r="B68" s="4817"/>
      <c r="C68" s="4817"/>
      <c r="D68" s="4817"/>
      <c r="E68" s="4817"/>
      <c r="F68" s="4817"/>
      <c r="G68" s="4817"/>
      <c r="H68" s="4817"/>
      <c r="I68" s="4817"/>
      <c r="J68" s="4817"/>
      <c r="K68" s="4817"/>
      <c r="L68" s="4818"/>
      <c r="M68" s="4818"/>
      <c r="N68" s="4818"/>
      <c r="O68" s="4818"/>
      <c r="P68" s="4819"/>
    </row>
    <row r="69" spans="1:16" x14ac:dyDescent="0.2">
      <c r="A69" s="4820"/>
      <c r="B69" s="4821"/>
      <c r="C69" s="4821"/>
      <c r="D69" s="4822"/>
      <c r="E69" s="4823"/>
      <c r="F69" s="4821"/>
      <c r="G69" s="4821"/>
      <c r="H69" s="4823"/>
      <c r="I69" s="4822"/>
      <c r="J69" s="4824"/>
      <c r="K69" s="4821"/>
      <c r="L69" s="4821"/>
      <c r="M69" s="4821"/>
      <c r="N69" s="4821"/>
      <c r="O69" s="4821"/>
      <c r="P69" s="4825"/>
    </row>
    <row r="70" spans="1:16" x14ac:dyDescent="0.2">
      <c r="A70" s="4826"/>
      <c r="B70" s="4827"/>
      <c r="C70" s="4827"/>
      <c r="D70" s="4828"/>
      <c r="E70" s="4829"/>
      <c r="F70" s="4827"/>
      <c r="G70" s="4827"/>
      <c r="H70" s="4829"/>
      <c r="I70" s="4828"/>
      <c r="J70" s="4827"/>
      <c r="K70" s="4827"/>
      <c r="L70" s="4827"/>
      <c r="M70" s="4827"/>
      <c r="N70" s="4827"/>
      <c r="O70" s="4827"/>
      <c r="P70" s="4830"/>
    </row>
    <row r="71" spans="1:16" x14ac:dyDescent="0.2">
      <c r="A71" s="4831"/>
      <c r="B71" s="4832"/>
      <c r="C71" s="4832"/>
      <c r="D71" s="4833"/>
      <c r="E71" s="4834"/>
      <c r="F71" s="4832"/>
      <c r="G71" s="4832"/>
      <c r="H71" s="4834"/>
      <c r="I71" s="4833"/>
      <c r="J71" s="4832"/>
      <c r="K71" s="4832"/>
      <c r="L71" s="4832"/>
      <c r="M71" s="4832"/>
      <c r="N71" s="4832"/>
      <c r="O71" s="4832"/>
      <c r="P71" s="4835"/>
    </row>
    <row r="72" spans="1:16" x14ac:dyDescent="0.2">
      <c r="A72" s="4836"/>
      <c r="B72" s="4837"/>
      <c r="C72" s="4837"/>
      <c r="D72" s="4838"/>
      <c r="E72" s="4839"/>
      <c r="F72" s="4837"/>
      <c r="G72" s="4837"/>
      <c r="H72" s="4839"/>
      <c r="I72" s="4838"/>
      <c r="J72" s="4837"/>
      <c r="K72" s="4837"/>
      <c r="L72" s="4837"/>
      <c r="M72" s="4837" t="s">
        <v>29</v>
      </c>
      <c r="N72" s="4837"/>
      <c r="O72" s="4837"/>
      <c r="P72" s="4840"/>
    </row>
    <row r="73" spans="1:16" x14ac:dyDescent="0.2">
      <c r="A73" s="4841"/>
      <c r="B73" s="4842"/>
      <c r="C73" s="4842"/>
      <c r="D73" s="4843"/>
      <c r="E73" s="4844"/>
      <c r="F73" s="4842"/>
      <c r="G73" s="4842"/>
      <c r="H73" s="4844"/>
      <c r="I73" s="4843"/>
      <c r="J73" s="4842"/>
      <c r="K73" s="4842"/>
      <c r="L73" s="4842"/>
      <c r="M73" s="4842" t="s">
        <v>30</v>
      </c>
      <c r="N73" s="4842"/>
      <c r="O73" s="4842"/>
      <c r="P73" s="4845"/>
    </row>
    <row r="74" spans="1:16" ht="15.75" x14ac:dyDescent="0.25">
      <c r="E74" s="4846"/>
      <c r="H74" s="4846"/>
    </row>
    <row r="75" spans="1:16" ht="15.75" x14ac:dyDescent="0.25">
      <c r="C75" s="4847"/>
      <c r="E75" s="4848"/>
      <c r="H75" s="4848"/>
    </row>
    <row r="76" spans="1:16" ht="15.75" x14ac:dyDescent="0.25">
      <c r="E76" s="4849"/>
      <c r="H76" s="4849"/>
    </row>
    <row r="77" spans="1:16" ht="15.75" x14ac:dyDescent="0.25">
      <c r="E77" s="4850"/>
      <c r="H77" s="4850"/>
    </row>
    <row r="78" spans="1:16" ht="15.75" x14ac:dyDescent="0.25">
      <c r="E78" s="4851"/>
      <c r="H78" s="4851"/>
    </row>
    <row r="79" spans="1:16" ht="15.75" x14ac:dyDescent="0.25">
      <c r="E79" s="4852"/>
      <c r="H79" s="4852"/>
    </row>
    <row r="80" spans="1:16" ht="15.75" x14ac:dyDescent="0.25">
      <c r="E80" s="4853"/>
      <c r="H80" s="4853"/>
    </row>
    <row r="81" spans="5:13" ht="15.75" x14ac:dyDescent="0.25">
      <c r="E81" s="4854"/>
      <c r="H81" s="4854"/>
    </row>
    <row r="82" spans="5:13" ht="15.75" x14ac:dyDescent="0.25">
      <c r="E82" s="4855"/>
      <c r="H82" s="4855"/>
    </row>
    <row r="83" spans="5:13" ht="15.75" x14ac:dyDescent="0.25">
      <c r="E83" s="4856"/>
      <c r="H83" s="4856"/>
    </row>
    <row r="84" spans="5:13" ht="15.75" x14ac:dyDescent="0.25">
      <c r="E84" s="4857"/>
      <c r="H84" s="4857"/>
    </row>
    <row r="85" spans="5:13" ht="15.75" x14ac:dyDescent="0.25">
      <c r="E85" s="4858"/>
      <c r="H85" s="4858"/>
    </row>
    <row r="86" spans="5:13" ht="15.75" x14ac:dyDescent="0.25">
      <c r="E86" s="4859"/>
      <c r="H86" s="4859"/>
    </row>
    <row r="87" spans="5:13" ht="15.75" x14ac:dyDescent="0.25">
      <c r="E87" s="4860"/>
      <c r="H87" s="4860"/>
    </row>
    <row r="88" spans="5:13" ht="15.75" x14ac:dyDescent="0.25">
      <c r="E88" s="4861"/>
      <c r="H88" s="4861"/>
    </row>
    <row r="89" spans="5:13" ht="15.75" x14ac:dyDescent="0.25">
      <c r="E89" s="4862"/>
      <c r="H89" s="4862"/>
    </row>
    <row r="90" spans="5:13" ht="15.75" x14ac:dyDescent="0.25">
      <c r="E90" s="4863"/>
      <c r="H90" s="4863"/>
    </row>
    <row r="91" spans="5:13" ht="15.75" x14ac:dyDescent="0.25">
      <c r="E91" s="4864"/>
      <c r="H91" s="4864"/>
    </row>
    <row r="92" spans="5:13" ht="15.75" x14ac:dyDescent="0.25">
      <c r="E92" s="4865"/>
      <c r="H92" s="4865"/>
    </row>
    <row r="93" spans="5:13" ht="15.75" x14ac:dyDescent="0.25">
      <c r="E93" s="4866"/>
      <c r="H93" s="4866"/>
    </row>
    <row r="94" spans="5:13" ht="15.75" x14ac:dyDescent="0.25">
      <c r="E94" s="4867"/>
      <c r="H94" s="4867"/>
    </row>
    <row r="95" spans="5:13" ht="15.75" x14ac:dyDescent="0.25">
      <c r="E95" s="4868"/>
      <c r="H95" s="4868"/>
    </row>
    <row r="96" spans="5:13" ht="15.75" x14ac:dyDescent="0.25">
      <c r="E96" s="4869"/>
      <c r="H96" s="4869"/>
      <c r="M96" s="4870" t="s">
        <v>8</v>
      </c>
    </row>
    <row r="97" spans="5:14" ht="15.75" x14ac:dyDescent="0.25">
      <c r="E97" s="4871"/>
      <c r="H97" s="4871"/>
    </row>
    <row r="98" spans="5:14" ht="15.75" x14ac:dyDescent="0.25">
      <c r="E98" s="4872"/>
      <c r="H98" s="4872"/>
    </row>
    <row r="99" spans="5:14" ht="15.75" x14ac:dyDescent="0.25">
      <c r="E99" s="4873"/>
      <c r="H99" s="4873"/>
    </row>
    <row r="101" spans="5:14" x14ac:dyDescent="0.2">
      <c r="N101" s="4874"/>
    </row>
    <row r="126" spans="4:4" x14ac:dyDescent="0.2">
      <c r="D126" s="4875"/>
    </row>
  </sheetData>
  <mergeCells count="1">
    <mergeCell ref="Q27:R27"/>
  </mergeCells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750"/>
  </cols>
  <sheetData>
    <row r="1" spans="1:16" ht="12.75" customHeight="1" x14ac:dyDescent="0.2">
      <c r="A1" s="278"/>
      <c r="B1" s="277"/>
      <c r="C1" s="277"/>
      <c r="D1" s="276"/>
      <c r="E1" s="277"/>
      <c r="F1" s="277"/>
      <c r="G1" s="277"/>
      <c r="H1" s="277"/>
      <c r="I1" s="276"/>
      <c r="J1" s="277"/>
      <c r="K1" s="277"/>
      <c r="L1" s="277"/>
      <c r="M1" s="277"/>
      <c r="N1" s="277"/>
      <c r="O1" s="277"/>
      <c r="P1" s="275"/>
    </row>
    <row r="2" spans="1:16" ht="12.75" customHeight="1" x14ac:dyDescent="0.2">
      <c r="A2" s="749" t="s">
        <v>0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3"/>
    </row>
    <row r="3" spans="1:16" ht="12.75" customHeight="1" x14ac:dyDescent="0.2">
      <c r="A3" s="272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0"/>
    </row>
    <row r="4" spans="1:16" ht="12.75" customHeight="1" x14ac:dyDescent="0.2">
      <c r="A4" s="269" t="s">
        <v>85</v>
      </c>
      <c r="B4" s="268"/>
      <c r="C4" s="268"/>
      <c r="D4" s="268"/>
      <c r="E4" s="268"/>
      <c r="F4" s="268"/>
      <c r="G4" s="268"/>
      <c r="H4" s="268"/>
      <c r="I4" s="268"/>
      <c r="J4" s="267"/>
      <c r="K4" s="266"/>
      <c r="L4" s="266"/>
      <c r="M4" s="266"/>
      <c r="N4" s="266"/>
      <c r="O4" s="266"/>
      <c r="P4" s="270"/>
    </row>
    <row r="5" spans="1:16" ht="12.75" customHeight="1" x14ac:dyDescent="0.2">
      <c r="A5" s="265"/>
      <c r="B5" s="266"/>
      <c r="C5" s="266"/>
      <c r="D5" s="264"/>
      <c r="E5" s="266"/>
      <c r="F5" s="266"/>
      <c r="G5" s="266"/>
      <c r="H5" s="266"/>
      <c r="I5" s="264"/>
      <c r="J5" s="266"/>
      <c r="K5" s="266"/>
      <c r="L5" s="266"/>
      <c r="M5" s="266"/>
      <c r="N5" s="266"/>
      <c r="O5" s="266"/>
      <c r="P5" s="270"/>
    </row>
    <row r="6" spans="1:16" ht="12.75" customHeight="1" x14ac:dyDescent="0.2">
      <c r="A6" s="265" t="s">
        <v>2</v>
      </c>
      <c r="B6" s="266"/>
      <c r="C6" s="266"/>
      <c r="D6" s="264"/>
      <c r="E6" s="266"/>
      <c r="F6" s="266"/>
      <c r="G6" s="266"/>
      <c r="H6" s="266"/>
      <c r="I6" s="264"/>
      <c r="J6" s="266"/>
      <c r="K6" s="266"/>
      <c r="L6" s="266"/>
      <c r="M6" s="266"/>
      <c r="N6" s="266"/>
      <c r="O6" s="266"/>
      <c r="P6" s="270"/>
    </row>
    <row r="7" spans="1:16" ht="12.75" customHeight="1" x14ac:dyDescent="0.2">
      <c r="A7" s="265" t="s">
        <v>3</v>
      </c>
      <c r="B7" s="266"/>
      <c r="C7" s="266"/>
      <c r="D7" s="264"/>
      <c r="E7" s="266"/>
      <c r="F7" s="266"/>
      <c r="G7" s="266"/>
      <c r="H7" s="266"/>
      <c r="I7" s="264"/>
      <c r="J7" s="266"/>
      <c r="K7" s="266"/>
      <c r="L7" s="266"/>
      <c r="M7" s="266"/>
      <c r="N7" s="266"/>
      <c r="O7" s="266"/>
      <c r="P7" s="270"/>
    </row>
    <row r="8" spans="1:16" ht="12.75" customHeight="1" x14ac:dyDescent="0.2">
      <c r="A8" s="265" t="s">
        <v>4</v>
      </c>
      <c r="B8" s="266"/>
      <c r="C8" s="266"/>
      <c r="D8" s="264"/>
      <c r="E8" s="266"/>
      <c r="F8" s="266"/>
      <c r="G8" s="266"/>
      <c r="H8" s="266"/>
      <c r="I8" s="264"/>
      <c r="J8" s="266"/>
      <c r="K8" s="266"/>
      <c r="L8" s="266"/>
      <c r="M8" s="266"/>
      <c r="N8" s="266"/>
      <c r="O8" s="266"/>
      <c r="P8" s="270"/>
    </row>
    <row r="9" spans="1:16" ht="12.75" customHeight="1" x14ac:dyDescent="0.2">
      <c r="A9" s="748" t="s">
        <v>5</v>
      </c>
      <c r="B9" s="263"/>
      <c r="C9" s="263"/>
      <c r="D9" s="747"/>
      <c r="E9" s="263"/>
      <c r="F9" s="263"/>
      <c r="G9" s="263"/>
      <c r="H9" s="263"/>
      <c r="I9" s="747"/>
      <c r="J9" s="263"/>
      <c r="K9" s="263"/>
      <c r="L9" s="263"/>
      <c r="M9" s="263"/>
      <c r="N9" s="263"/>
      <c r="O9" s="263"/>
      <c r="P9" s="746"/>
    </row>
    <row r="10" spans="1:16" ht="12.75" customHeight="1" x14ac:dyDescent="0.2">
      <c r="A10" s="265" t="s">
        <v>6</v>
      </c>
      <c r="B10" s="266"/>
      <c r="C10" s="266"/>
      <c r="D10" s="264"/>
      <c r="E10" s="266"/>
      <c r="F10" s="266"/>
      <c r="G10" s="266"/>
      <c r="H10" s="266"/>
      <c r="I10" s="264"/>
      <c r="J10" s="266"/>
      <c r="K10" s="266"/>
      <c r="L10" s="266"/>
      <c r="M10" s="266"/>
      <c r="N10" s="266"/>
      <c r="O10" s="266"/>
      <c r="P10" s="270"/>
    </row>
    <row r="11" spans="1:16" ht="12.75" customHeight="1" x14ac:dyDescent="0.2">
      <c r="A11" s="265"/>
      <c r="B11" s="266"/>
      <c r="C11" s="266"/>
      <c r="D11" s="264"/>
      <c r="E11" s="266"/>
      <c r="F11" s="266"/>
      <c r="G11" s="745"/>
      <c r="H11" s="266"/>
      <c r="I11" s="264"/>
      <c r="J11" s="266"/>
      <c r="K11" s="266"/>
      <c r="L11" s="266"/>
      <c r="M11" s="266"/>
      <c r="N11" s="266"/>
      <c r="O11" s="266"/>
      <c r="P11" s="270"/>
    </row>
    <row r="12" spans="1:16" ht="12.75" customHeight="1" x14ac:dyDescent="0.2">
      <c r="A12" s="265" t="s">
        <v>86</v>
      </c>
      <c r="B12" s="266"/>
      <c r="C12" s="266"/>
      <c r="D12" s="264"/>
      <c r="E12" s="266" t="s">
        <v>8</v>
      </c>
      <c r="F12" s="266"/>
      <c r="G12" s="266"/>
      <c r="H12" s="266"/>
      <c r="I12" s="264"/>
      <c r="J12" s="266"/>
      <c r="K12" s="266"/>
      <c r="L12" s="266"/>
      <c r="M12" s="266"/>
      <c r="N12" s="262" t="s">
        <v>87</v>
      </c>
      <c r="O12" s="266"/>
      <c r="P12" s="270"/>
    </row>
    <row r="13" spans="1:16" ht="12.75" customHeight="1" x14ac:dyDescent="0.2">
      <c r="A13" s="265"/>
      <c r="B13" s="266"/>
      <c r="C13" s="266"/>
      <c r="D13" s="264"/>
      <c r="E13" s="266"/>
      <c r="F13" s="266"/>
      <c r="G13" s="266"/>
      <c r="H13" s="266"/>
      <c r="I13" s="264"/>
      <c r="J13" s="266"/>
      <c r="K13" s="266"/>
      <c r="L13" s="266"/>
      <c r="M13" s="266"/>
      <c r="N13" s="266"/>
      <c r="O13" s="266"/>
      <c r="P13" s="270"/>
    </row>
    <row r="14" spans="1:16" ht="12.75" customHeight="1" x14ac:dyDescent="0.2">
      <c r="A14" s="744" t="s">
        <v>10</v>
      </c>
      <c r="B14" s="261"/>
      <c r="C14" s="261"/>
      <c r="D14" s="260"/>
      <c r="E14" s="261"/>
      <c r="F14" s="261"/>
      <c r="G14" s="261"/>
      <c r="H14" s="261"/>
      <c r="I14" s="260"/>
      <c r="J14" s="261"/>
      <c r="K14" s="261"/>
      <c r="L14" s="261"/>
      <c r="M14" s="261"/>
      <c r="N14" s="259"/>
      <c r="O14" s="258"/>
      <c r="P14" s="257"/>
    </row>
    <row r="15" spans="1:16" ht="12.75" customHeight="1" x14ac:dyDescent="0.2">
      <c r="A15" s="256"/>
      <c r="B15" s="266"/>
      <c r="C15" s="266"/>
      <c r="D15" s="264"/>
      <c r="E15" s="266"/>
      <c r="F15" s="266"/>
      <c r="G15" s="266"/>
      <c r="H15" s="266"/>
      <c r="I15" s="264"/>
      <c r="J15" s="266"/>
      <c r="K15" s="266"/>
      <c r="L15" s="266"/>
      <c r="M15" s="266"/>
      <c r="N15" s="255" t="s">
        <v>11</v>
      </c>
      <c r="O15" s="254" t="s">
        <v>12</v>
      </c>
      <c r="P15" s="270"/>
    </row>
    <row r="16" spans="1:16" ht="12.75" customHeight="1" x14ac:dyDescent="0.2">
      <c r="A16" s="256" t="s">
        <v>13</v>
      </c>
      <c r="B16" s="266"/>
      <c r="C16" s="266"/>
      <c r="D16" s="264"/>
      <c r="E16" s="266"/>
      <c r="F16" s="266"/>
      <c r="G16" s="266"/>
      <c r="H16" s="266"/>
      <c r="I16" s="264"/>
      <c r="J16" s="266"/>
      <c r="K16" s="266"/>
      <c r="L16" s="266"/>
      <c r="M16" s="266"/>
      <c r="N16" s="253"/>
      <c r="O16" s="270"/>
      <c r="P16" s="270"/>
    </row>
    <row r="17" spans="1:47" ht="12.75" customHeight="1" x14ac:dyDescent="0.2">
      <c r="A17" s="252" t="s">
        <v>14</v>
      </c>
      <c r="B17" s="251"/>
      <c r="C17" s="251"/>
      <c r="D17" s="743"/>
      <c r="E17" s="251"/>
      <c r="F17" s="251"/>
      <c r="G17" s="251"/>
      <c r="H17" s="251"/>
      <c r="I17" s="743"/>
      <c r="J17" s="251"/>
      <c r="K17" s="251"/>
      <c r="L17" s="251"/>
      <c r="M17" s="251"/>
      <c r="N17" s="250" t="s">
        <v>15</v>
      </c>
      <c r="O17" s="249" t="s">
        <v>16</v>
      </c>
      <c r="P17" s="248"/>
    </row>
    <row r="18" spans="1:47" ht="12.75" customHeight="1" x14ac:dyDescent="0.2">
      <c r="A18" s="742"/>
      <c r="B18" s="247"/>
      <c r="C18" s="247"/>
      <c r="D18" s="246"/>
      <c r="E18" s="247"/>
      <c r="F18" s="247"/>
      <c r="G18" s="247"/>
      <c r="H18" s="247"/>
      <c r="I18" s="246"/>
      <c r="J18" s="247"/>
      <c r="K18" s="247"/>
      <c r="L18" s="247"/>
      <c r="M18" s="247"/>
      <c r="N18" s="245"/>
      <c r="O18" s="244"/>
      <c r="P18" s="741" t="s">
        <v>8</v>
      </c>
    </row>
    <row r="19" spans="1:47" ht="12.75" customHeight="1" x14ac:dyDescent="0.2">
      <c r="A19" s="256"/>
      <c r="B19" s="266"/>
      <c r="C19" s="266"/>
      <c r="D19" s="264"/>
      <c r="E19" s="266"/>
      <c r="F19" s="266"/>
      <c r="G19" s="266"/>
      <c r="H19" s="266"/>
      <c r="I19" s="264"/>
      <c r="J19" s="266"/>
      <c r="K19" s="243"/>
      <c r="L19" s="266" t="s">
        <v>17</v>
      </c>
      <c r="M19" s="266"/>
      <c r="N19" s="242"/>
      <c r="O19" s="241"/>
      <c r="P19" s="270"/>
      <c r="AU19" s="240"/>
    </row>
    <row r="20" spans="1:47" ht="12.75" customHeight="1" x14ac:dyDescent="0.2">
      <c r="A20" s="256"/>
      <c r="B20" s="266"/>
      <c r="C20" s="266"/>
      <c r="D20" s="264"/>
      <c r="E20" s="266"/>
      <c r="F20" s="266"/>
      <c r="G20" s="266"/>
      <c r="H20" s="266"/>
      <c r="I20" s="264"/>
      <c r="J20" s="266"/>
      <c r="K20" s="266"/>
      <c r="L20" s="266"/>
      <c r="M20" s="266"/>
      <c r="N20" s="239"/>
      <c r="O20" s="238"/>
      <c r="P20" s="270"/>
    </row>
    <row r="21" spans="1:47" ht="12.75" customHeight="1" x14ac:dyDescent="0.2">
      <c r="A21" s="265"/>
      <c r="B21" s="266"/>
      <c r="C21" s="271"/>
      <c r="D21" s="271"/>
      <c r="E21" s="266"/>
      <c r="F21" s="266"/>
      <c r="G21" s="266"/>
      <c r="H21" s="266" t="s">
        <v>8</v>
      </c>
      <c r="I21" s="264"/>
      <c r="J21" s="266"/>
      <c r="K21" s="266"/>
      <c r="L21" s="266"/>
      <c r="M21" s="266"/>
      <c r="N21" s="237"/>
      <c r="O21" s="236"/>
      <c r="P21" s="270"/>
    </row>
    <row r="22" spans="1:47" ht="12.75" customHeight="1" x14ac:dyDescent="0.2">
      <c r="A22" s="256"/>
      <c r="B22" s="266"/>
      <c r="C22" s="266"/>
      <c r="D22" s="264"/>
      <c r="E22" s="266"/>
      <c r="F22" s="266"/>
      <c r="G22" s="266"/>
      <c r="H22" s="266"/>
      <c r="I22" s="264"/>
      <c r="J22" s="266"/>
      <c r="K22" s="266"/>
      <c r="L22" s="266"/>
      <c r="M22" s="266"/>
      <c r="N22" s="266"/>
      <c r="O22" s="266"/>
      <c r="P22" s="270"/>
    </row>
    <row r="23" spans="1:47" ht="12.75" customHeight="1" x14ac:dyDescent="0.2">
      <c r="A23" s="265" t="s">
        <v>18</v>
      </c>
      <c r="B23" s="266"/>
      <c r="C23" s="266"/>
      <c r="D23" s="264"/>
      <c r="E23" s="235" t="s">
        <v>19</v>
      </c>
      <c r="F23" s="235"/>
      <c r="G23" s="235"/>
      <c r="H23" s="235"/>
      <c r="I23" s="235"/>
      <c r="J23" s="235"/>
      <c r="K23" s="235"/>
      <c r="L23" s="235"/>
      <c r="M23" s="266"/>
      <c r="N23" s="266"/>
      <c r="O23" s="266"/>
      <c r="P23" s="270"/>
    </row>
    <row r="24" spans="1:47" ht="15.75" x14ac:dyDescent="0.25">
      <c r="A24" s="256"/>
      <c r="B24" s="266"/>
      <c r="C24" s="266"/>
      <c r="D24" s="264"/>
      <c r="E24" s="234" t="s">
        <v>20</v>
      </c>
      <c r="F24" s="234"/>
      <c r="G24" s="234"/>
      <c r="H24" s="234"/>
      <c r="I24" s="234"/>
      <c r="J24" s="234"/>
      <c r="K24" s="234"/>
      <c r="L24" s="234"/>
      <c r="M24" s="266"/>
      <c r="N24" s="266"/>
      <c r="O24" s="266"/>
      <c r="P24" s="270"/>
    </row>
    <row r="25" spans="1:47" ht="12.75" customHeight="1" x14ac:dyDescent="0.2">
      <c r="A25" s="740"/>
      <c r="B25" s="233" t="s">
        <v>21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66"/>
      <c r="P25" s="270"/>
    </row>
    <row r="26" spans="1:47" ht="12.75" customHeight="1" x14ac:dyDescent="0.2">
      <c r="A26" s="231" t="s">
        <v>22</v>
      </c>
      <c r="B26" s="230" t="s">
        <v>23</v>
      </c>
      <c r="C26" s="230"/>
      <c r="D26" s="231" t="s">
        <v>24</v>
      </c>
      <c r="E26" s="231" t="s">
        <v>25</v>
      </c>
      <c r="F26" s="231" t="s">
        <v>22</v>
      </c>
      <c r="G26" s="230" t="s">
        <v>23</v>
      </c>
      <c r="H26" s="230"/>
      <c r="I26" s="231" t="s">
        <v>24</v>
      </c>
      <c r="J26" s="231" t="s">
        <v>25</v>
      </c>
      <c r="K26" s="231" t="s">
        <v>22</v>
      </c>
      <c r="L26" s="230" t="s">
        <v>23</v>
      </c>
      <c r="M26" s="230"/>
      <c r="N26" s="229" t="s">
        <v>24</v>
      </c>
      <c r="O26" s="231" t="s">
        <v>25</v>
      </c>
      <c r="P26" s="270"/>
    </row>
    <row r="27" spans="1:47" ht="12.75" customHeight="1" x14ac:dyDescent="0.2">
      <c r="A27" s="231"/>
      <c r="B27" s="230" t="s">
        <v>26</v>
      </c>
      <c r="C27" s="230" t="s">
        <v>2</v>
      </c>
      <c r="D27" s="231"/>
      <c r="E27" s="231"/>
      <c r="F27" s="231"/>
      <c r="G27" s="230" t="s">
        <v>26</v>
      </c>
      <c r="H27" s="230" t="s">
        <v>2</v>
      </c>
      <c r="I27" s="231"/>
      <c r="J27" s="231"/>
      <c r="K27" s="231"/>
      <c r="L27" s="230" t="s">
        <v>26</v>
      </c>
      <c r="M27" s="230" t="s">
        <v>2</v>
      </c>
      <c r="N27" s="228"/>
      <c r="O27" s="231"/>
      <c r="P27" s="270"/>
      <c r="Q27" s="29" t="s">
        <v>138</v>
      </c>
      <c r="R27" s="28"/>
      <c r="S27" s="750" t="s">
        <v>139</v>
      </c>
    </row>
    <row r="28" spans="1:47" ht="12.75" customHeight="1" x14ac:dyDescent="0.2">
      <c r="A28" s="227">
        <v>1</v>
      </c>
      <c r="B28" s="226">
        <v>0</v>
      </c>
      <c r="C28" s="225">
        <v>0.15</v>
      </c>
      <c r="D28" s="240">
        <v>10000</v>
      </c>
      <c r="E28" s="224">
        <f t="shared" ref="E28:E59" si="0">D28*(100-2.18)/100</f>
        <v>9781.9999999999982</v>
      </c>
      <c r="F28" s="223">
        <v>33</v>
      </c>
      <c r="G28" s="222">
        <v>8</v>
      </c>
      <c r="H28" s="222">
        <v>8.15</v>
      </c>
      <c r="I28" s="240">
        <v>10000</v>
      </c>
      <c r="J28" s="224">
        <f t="shared" ref="J28:J59" si="1">I28*(100-2.18)/100</f>
        <v>9781.9999999999982</v>
      </c>
      <c r="K28" s="223">
        <v>65</v>
      </c>
      <c r="L28" s="222">
        <v>16</v>
      </c>
      <c r="M28" s="222">
        <v>16.149999999999999</v>
      </c>
      <c r="N28" s="240">
        <v>10000</v>
      </c>
      <c r="O28" s="224">
        <f t="shared" ref="O28:O59" si="2">N28*(100-2.18)/100</f>
        <v>9781.9999999999982</v>
      </c>
      <c r="P28" s="270"/>
      <c r="Q28" s="226">
        <v>0</v>
      </c>
      <c r="R28" s="225">
        <v>0.15</v>
      </c>
      <c r="S28" s="23">
        <f>AVERAGE(D28:D31)</f>
        <v>10000</v>
      </c>
    </row>
    <row r="29" spans="1:47" ht="12.75" customHeight="1" x14ac:dyDescent="0.2">
      <c r="A29" s="227">
        <v>2</v>
      </c>
      <c r="B29" s="227">
        <v>0.15</v>
      </c>
      <c r="C29" s="221">
        <v>0.3</v>
      </c>
      <c r="D29" s="240">
        <v>10000</v>
      </c>
      <c r="E29" s="224">
        <f t="shared" si="0"/>
        <v>9781.9999999999982</v>
      </c>
      <c r="F29" s="223">
        <v>34</v>
      </c>
      <c r="G29" s="222">
        <v>8.15</v>
      </c>
      <c r="H29" s="222">
        <v>8.3000000000000007</v>
      </c>
      <c r="I29" s="240">
        <v>10000</v>
      </c>
      <c r="J29" s="224">
        <f t="shared" si="1"/>
        <v>9781.9999999999982</v>
      </c>
      <c r="K29" s="223">
        <v>66</v>
      </c>
      <c r="L29" s="222">
        <v>16.149999999999999</v>
      </c>
      <c r="M29" s="222">
        <v>16.3</v>
      </c>
      <c r="N29" s="240">
        <v>10000</v>
      </c>
      <c r="O29" s="224">
        <f t="shared" si="2"/>
        <v>9781.9999999999982</v>
      </c>
      <c r="P29" s="270"/>
      <c r="Q29" s="4798">
        <v>1</v>
      </c>
      <c r="R29" s="140">
        <v>1.1499999999999999</v>
      </c>
      <c r="S29" s="23">
        <f>AVERAGE(D32:D35)</f>
        <v>10000</v>
      </c>
    </row>
    <row r="30" spans="1:47" ht="12.75" customHeight="1" x14ac:dyDescent="0.2">
      <c r="A30" s="220">
        <v>3</v>
      </c>
      <c r="B30" s="219">
        <v>0.3</v>
      </c>
      <c r="C30" s="218">
        <v>0.45</v>
      </c>
      <c r="D30" s="217">
        <v>10000</v>
      </c>
      <c r="E30" s="216">
        <f t="shared" si="0"/>
        <v>9781.9999999999982</v>
      </c>
      <c r="F30" s="215">
        <v>35</v>
      </c>
      <c r="G30" s="214">
        <v>8.3000000000000007</v>
      </c>
      <c r="H30" s="214">
        <v>8.4499999999999993</v>
      </c>
      <c r="I30" s="217">
        <v>10000</v>
      </c>
      <c r="J30" s="216">
        <f t="shared" si="1"/>
        <v>9781.9999999999982</v>
      </c>
      <c r="K30" s="215">
        <v>67</v>
      </c>
      <c r="L30" s="214">
        <v>16.3</v>
      </c>
      <c r="M30" s="214">
        <v>16.45</v>
      </c>
      <c r="N30" s="217">
        <v>10000</v>
      </c>
      <c r="O30" s="216">
        <f t="shared" si="2"/>
        <v>9781.9999999999982</v>
      </c>
      <c r="P30" s="213"/>
      <c r="Q30" s="4690">
        <v>2</v>
      </c>
      <c r="R30" s="140">
        <v>2.15</v>
      </c>
      <c r="S30" s="23">
        <f>AVERAGE(D36:D39)</f>
        <v>10000</v>
      </c>
      <c r="V30" s="212"/>
    </row>
    <row r="31" spans="1:47" ht="12.75" customHeight="1" x14ac:dyDescent="0.2">
      <c r="A31" s="227">
        <v>4</v>
      </c>
      <c r="B31" s="227">
        <v>0.45</v>
      </c>
      <c r="C31" s="222">
        <v>1</v>
      </c>
      <c r="D31" s="240">
        <v>10000</v>
      </c>
      <c r="E31" s="224">
        <f t="shared" si="0"/>
        <v>9781.9999999999982</v>
      </c>
      <c r="F31" s="223">
        <v>36</v>
      </c>
      <c r="G31" s="222">
        <v>8.4499999999999993</v>
      </c>
      <c r="H31" s="222">
        <v>9</v>
      </c>
      <c r="I31" s="240">
        <v>10000</v>
      </c>
      <c r="J31" s="224">
        <f t="shared" si="1"/>
        <v>9781.9999999999982</v>
      </c>
      <c r="K31" s="223">
        <v>68</v>
      </c>
      <c r="L31" s="222">
        <v>16.45</v>
      </c>
      <c r="M31" s="222">
        <v>17</v>
      </c>
      <c r="N31" s="240">
        <v>10000</v>
      </c>
      <c r="O31" s="224">
        <f t="shared" si="2"/>
        <v>9781.9999999999982</v>
      </c>
      <c r="P31" s="270"/>
      <c r="Q31" s="221">
        <v>3</v>
      </c>
      <c r="R31" s="182">
        <v>3.15</v>
      </c>
      <c r="S31" s="23">
        <f>AVERAGE(D40:D43)</f>
        <v>10000</v>
      </c>
    </row>
    <row r="32" spans="1:47" ht="12.75" customHeight="1" x14ac:dyDescent="0.2">
      <c r="A32" s="211">
        <v>5</v>
      </c>
      <c r="B32" s="210">
        <v>1</v>
      </c>
      <c r="C32" s="209">
        <v>1.1499999999999999</v>
      </c>
      <c r="D32" s="208">
        <v>10000</v>
      </c>
      <c r="E32" s="207">
        <f t="shared" si="0"/>
        <v>9781.9999999999982</v>
      </c>
      <c r="F32" s="206">
        <v>37</v>
      </c>
      <c r="G32" s="210">
        <v>9</v>
      </c>
      <c r="H32" s="210">
        <v>9.15</v>
      </c>
      <c r="I32" s="208">
        <v>10000</v>
      </c>
      <c r="J32" s="207">
        <f t="shared" si="1"/>
        <v>9781.9999999999982</v>
      </c>
      <c r="K32" s="206">
        <v>69</v>
      </c>
      <c r="L32" s="210">
        <v>17</v>
      </c>
      <c r="M32" s="210">
        <v>17.149999999999999</v>
      </c>
      <c r="N32" s="208">
        <v>10000</v>
      </c>
      <c r="O32" s="207">
        <f t="shared" si="2"/>
        <v>9781.9999999999982</v>
      </c>
      <c r="P32" s="205"/>
      <c r="Q32" s="221">
        <v>4</v>
      </c>
      <c r="R32" s="182">
        <v>4.1500000000000004</v>
      </c>
      <c r="S32" s="23">
        <f>AVERAGE(D44:D47)</f>
        <v>10000</v>
      </c>
      <c r="AQ32" s="208"/>
    </row>
    <row r="33" spans="1:19" ht="12.75" customHeight="1" x14ac:dyDescent="0.2">
      <c r="A33" s="204">
        <v>6</v>
      </c>
      <c r="B33" s="203">
        <v>1.1499999999999999</v>
      </c>
      <c r="C33" s="202">
        <v>1.3</v>
      </c>
      <c r="D33" s="201">
        <v>10000</v>
      </c>
      <c r="E33" s="739">
        <f t="shared" si="0"/>
        <v>9781.9999999999982</v>
      </c>
      <c r="F33" s="200">
        <v>38</v>
      </c>
      <c r="G33" s="202">
        <v>9.15</v>
      </c>
      <c r="H33" s="202">
        <v>9.3000000000000007</v>
      </c>
      <c r="I33" s="201">
        <v>10000</v>
      </c>
      <c r="J33" s="739">
        <f t="shared" si="1"/>
        <v>9781.9999999999982</v>
      </c>
      <c r="K33" s="200">
        <v>70</v>
      </c>
      <c r="L33" s="202">
        <v>17.149999999999999</v>
      </c>
      <c r="M33" s="202">
        <v>17.3</v>
      </c>
      <c r="N33" s="201">
        <v>10000</v>
      </c>
      <c r="O33" s="739">
        <f t="shared" si="2"/>
        <v>9781.9999999999982</v>
      </c>
      <c r="P33" s="199"/>
      <c r="Q33" s="4798">
        <v>5</v>
      </c>
      <c r="R33" s="91">
        <v>5.15</v>
      </c>
      <c r="S33" s="23">
        <f>AVERAGE(D48:D51)</f>
        <v>10000</v>
      </c>
    </row>
    <row r="34" spans="1:19" x14ac:dyDescent="0.2">
      <c r="A34" s="198">
        <v>7</v>
      </c>
      <c r="B34" s="197">
        <v>1.3</v>
      </c>
      <c r="C34" s="196">
        <v>1.45</v>
      </c>
      <c r="D34" s="195">
        <v>10000</v>
      </c>
      <c r="E34" s="194">
        <f t="shared" si="0"/>
        <v>9781.9999999999982</v>
      </c>
      <c r="F34" s="193">
        <v>39</v>
      </c>
      <c r="G34" s="192">
        <v>9.3000000000000007</v>
      </c>
      <c r="H34" s="192">
        <v>9.4499999999999993</v>
      </c>
      <c r="I34" s="195">
        <v>10000</v>
      </c>
      <c r="J34" s="194">
        <f t="shared" si="1"/>
        <v>9781.9999999999982</v>
      </c>
      <c r="K34" s="193">
        <v>71</v>
      </c>
      <c r="L34" s="192">
        <v>17.3</v>
      </c>
      <c r="M34" s="192">
        <v>17.45</v>
      </c>
      <c r="N34" s="195">
        <v>10000</v>
      </c>
      <c r="O34" s="194">
        <f t="shared" si="2"/>
        <v>9781.9999999999982</v>
      </c>
      <c r="P34" s="191"/>
      <c r="Q34" s="222">
        <v>6</v>
      </c>
      <c r="R34" s="182">
        <v>6.15</v>
      </c>
      <c r="S34" s="23">
        <f>AVERAGE(D52:D55)</f>
        <v>10000</v>
      </c>
    </row>
    <row r="35" spans="1:19" x14ac:dyDescent="0.2">
      <c r="A35" s="227">
        <v>8</v>
      </c>
      <c r="B35" s="227">
        <v>1.45</v>
      </c>
      <c r="C35" s="222">
        <v>2</v>
      </c>
      <c r="D35" s="240">
        <v>10000</v>
      </c>
      <c r="E35" s="224">
        <f t="shared" si="0"/>
        <v>9781.9999999999982</v>
      </c>
      <c r="F35" s="223">
        <v>40</v>
      </c>
      <c r="G35" s="222">
        <v>9.4499999999999993</v>
      </c>
      <c r="H35" s="222">
        <v>10</v>
      </c>
      <c r="I35" s="240">
        <v>10000</v>
      </c>
      <c r="J35" s="224">
        <f t="shared" si="1"/>
        <v>9781.9999999999982</v>
      </c>
      <c r="K35" s="223">
        <v>72</v>
      </c>
      <c r="L35" s="738">
        <v>17.45</v>
      </c>
      <c r="M35" s="222">
        <v>18</v>
      </c>
      <c r="N35" s="240">
        <v>10000</v>
      </c>
      <c r="O35" s="224">
        <f t="shared" si="2"/>
        <v>9781.9999999999982</v>
      </c>
      <c r="P35" s="270"/>
      <c r="Q35" s="222">
        <v>7</v>
      </c>
      <c r="R35" s="182">
        <v>7.15</v>
      </c>
      <c r="S35" s="23">
        <f>AVERAGE(D56:D59)</f>
        <v>10000</v>
      </c>
    </row>
    <row r="36" spans="1:19" x14ac:dyDescent="0.2">
      <c r="A36" s="737">
        <v>9</v>
      </c>
      <c r="B36" s="190">
        <v>2</v>
      </c>
      <c r="C36" s="189">
        <v>2.15</v>
      </c>
      <c r="D36" s="188">
        <v>10000</v>
      </c>
      <c r="E36" s="187">
        <f t="shared" si="0"/>
        <v>9781.9999999999982</v>
      </c>
      <c r="F36" s="186">
        <v>41</v>
      </c>
      <c r="G36" s="185">
        <v>10</v>
      </c>
      <c r="H36" s="184">
        <v>10.15</v>
      </c>
      <c r="I36" s="188">
        <v>10000</v>
      </c>
      <c r="J36" s="187">
        <f t="shared" si="1"/>
        <v>9781.9999999999982</v>
      </c>
      <c r="K36" s="186">
        <v>73</v>
      </c>
      <c r="L36" s="184">
        <v>18</v>
      </c>
      <c r="M36" s="185">
        <v>18.149999999999999</v>
      </c>
      <c r="N36" s="188">
        <v>10000</v>
      </c>
      <c r="O36" s="187">
        <f t="shared" si="2"/>
        <v>9781.9999999999982</v>
      </c>
      <c r="P36" s="183"/>
      <c r="Q36" s="222">
        <v>8</v>
      </c>
      <c r="R36" s="222">
        <v>8.15</v>
      </c>
      <c r="S36" s="23">
        <f>AVERAGE(I28:I31)</f>
        <v>10000</v>
      </c>
    </row>
    <row r="37" spans="1:19" x14ac:dyDescent="0.2">
      <c r="A37" s="227">
        <v>10</v>
      </c>
      <c r="B37" s="227">
        <v>2.15</v>
      </c>
      <c r="C37" s="222">
        <v>2.2999999999999998</v>
      </c>
      <c r="D37" s="240">
        <v>10000</v>
      </c>
      <c r="E37" s="224">
        <f t="shared" si="0"/>
        <v>9781.9999999999982</v>
      </c>
      <c r="F37" s="223">
        <v>42</v>
      </c>
      <c r="G37" s="222">
        <v>10.15</v>
      </c>
      <c r="H37" s="738">
        <v>10.3</v>
      </c>
      <c r="I37" s="240">
        <v>10000</v>
      </c>
      <c r="J37" s="224">
        <f t="shared" si="1"/>
        <v>9781.9999999999982</v>
      </c>
      <c r="K37" s="223">
        <v>74</v>
      </c>
      <c r="L37" s="738">
        <v>18.149999999999999</v>
      </c>
      <c r="M37" s="222">
        <v>18.3</v>
      </c>
      <c r="N37" s="240">
        <v>10000</v>
      </c>
      <c r="O37" s="224">
        <f t="shared" si="2"/>
        <v>9781.9999999999982</v>
      </c>
      <c r="P37" s="270"/>
      <c r="Q37" s="4798">
        <v>9</v>
      </c>
      <c r="R37" s="4798">
        <v>9.15</v>
      </c>
      <c r="S37" s="23">
        <f>AVERAGE(I32:I35)</f>
        <v>10000</v>
      </c>
    </row>
    <row r="38" spans="1:19" x14ac:dyDescent="0.2">
      <c r="A38" s="227">
        <v>11</v>
      </c>
      <c r="B38" s="221">
        <v>2.2999999999999998</v>
      </c>
      <c r="C38" s="225">
        <v>2.4500000000000002</v>
      </c>
      <c r="D38" s="240">
        <v>10000</v>
      </c>
      <c r="E38" s="224">
        <f t="shared" si="0"/>
        <v>9781.9999999999982</v>
      </c>
      <c r="F38" s="223">
        <v>43</v>
      </c>
      <c r="G38" s="222">
        <v>10.3</v>
      </c>
      <c r="H38" s="738">
        <v>10.45</v>
      </c>
      <c r="I38" s="240">
        <v>10000</v>
      </c>
      <c r="J38" s="224">
        <f t="shared" si="1"/>
        <v>9781.9999999999982</v>
      </c>
      <c r="K38" s="223">
        <v>75</v>
      </c>
      <c r="L38" s="738">
        <v>18.3</v>
      </c>
      <c r="M38" s="222">
        <v>18.45</v>
      </c>
      <c r="N38" s="240">
        <v>10000</v>
      </c>
      <c r="O38" s="224">
        <f t="shared" si="2"/>
        <v>9781.9999999999982</v>
      </c>
      <c r="P38" s="270"/>
      <c r="Q38" s="4798">
        <v>10</v>
      </c>
      <c r="R38" s="4794">
        <v>10.15</v>
      </c>
      <c r="S38" s="23">
        <f>AVERAGE(I36:I39)</f>
        <v>10000</v>
      </c>
    </row>
    <row r="39" spans="1:19" x14ac:dyDescent="0.2">
      <c r="A39" s="227">
        <v>12</v>
      </c>
      <c r="B39" s="227">
        <v>2.4500000000000002</v>
      </c>
      <c r="C39" s="222">
        <v>3</v>
      </c>
      <c r="D39" s="240">
        <v>10000</v>
      </c>
      <c r="E39" s="224">
        <f t="shared" si="0"/>
        <v>9781.9999999999982</v>
      </c>
      <c r="F39" s="223">
        <v>44</v>
      </c>
      <c r="G39" s="222">
        <v>10.45</v>
      </c>
      <c r="H39" s="738">
        <v>11</v>
      </c>
      <c r="I39" s="240">
        <v>10000</v>
      </c>
      <c r="J39" s="224">
        <f t="shared" si="1"/>
        <v>9781.9999999999982</v>
      </c>
      <c r="K39" s="223">
        <v>76</v>
      </c>
      <c r="L39" s="738">
        <v>18.45</v>
      </c>
      <c r="M39" s="222">
        <v>19</v>
      </c>
      <c r="N39" s="240">
        <v>10000</v>
      </c>
      <c r="O39" s="224">
        <f t="shared" si="2"/>
        <v>9781.9999999999982</v>
      </c>
      <c r="P39" s="270"/>
      <c r="Q39" s="222">
        <v>11</v>
      </c>
      <c r="R39" s="146">
        <v>11.15</v>
      </c>
      <c r="S39" s="23">
        <f>AVERAGE(I40:I43)</f>
        <v>10000</v>
      </c>
    </row>
    <row r="40" spans="1:19" x14ac:dyDescent="0.2">
      <c r="A40" s="227">
        <v>13</v>
      </c>
      <c r="B40" s="221">
        <v>3</v>
      </c>
      <c r="C40" s="182">
        <v>3.15</v>
      </c>
      <c r="D40" s="240">
        <v>10000</v>
      </c>
      <c r="E40" s="224">
        <f t="shared" si="0"/>
        <v>9781.9999999999982</v>
      </c>
      <c r="F40" s="223">
        <v>45</v>
      </c>
      <c r="G40" s="222">
        <v>11</v>
      </c>
      <c r="H40" s="738">
        <v>11.15</v>
      </c>
      <c r="I40" s="240">
        <v>10000</v>
      </c>
      <c r="J40" s="224">
        <f t="shared" si="1"/>
        <v>9781.9999999999982</v>
      </c>
      <c r="K40" s="223">
        <v>77</v>
      </c>
      <c r="L40" s="738">
        <v>19</v>
      </c>
      <c r="M40" s="222">
        <v>19.149999999999999</v>
      </c>
      <c r="N40" s="240">
        <v>10000</v>
      </c>
      <c r="O40" s="224">
        <f t="shared" si="2"/>
        <v>9781.9999999999982</v>
      </c>
      <c r="P40" s="270"/>
      <c r="Q40" s="222">
        <v>12</v>
      </c>
      <c r="R40" s="146">
        <v>12.15</v>
      </c>
      <c r="S40" s="23">
        <f>AVERAGE(I44:I47)</f>
        <v>10000</v>
      </c>
    </row>
    <row r="41" spans="1:19" ht="15.75" x14ac:dyDescent="0.25">
      <c r="A41" s="227">
        <v>14</v>
      </c>
      <c r="B41" s="227">
        <v>3.15</v>
      </c>
      <c r="C41" s="738">
        <v>3.3</v>
      </c>
      <c r="D41" s="240">
        <v>10000</v>
      </c>
      <c r="E41" s="224">
        <f t="shared" si="0"/>
        <v>9781.9999999999982</v>
      </c>
      <c r="F41" s="223">
        <v>46</v>
      </c>
      <c r="G41" s="222">
        <v>11.15</v>
      </c>
      <c r="H41" s="738">
        <v>11.3</v>
      </c>
      <c r="I41" s="240">
        <v>10000</v>
      </c>
      <c r="J41" s="224">
        <f t="shared" si="1"/>
        <v>9781.9999999999982</v>
      </c>
      <c r="K41" s="223">
        <v>78</v>
      </c>
      <c r="L41" s="738">
        <v>19.149999999999999</v>
      </c>
      <c r="M41" s="222">
        <v>19.3</v>
      </c>
      <c r="N41" s="240">
        <v>10000</v>
      </c>
      <c r="O41" s="224">
        <f t="shared" si="2"/>
        <v>9781.9999999999982</v>
      </c>
      <c r="P41" s="270"/>
      <c r="Q41" s="4798">
        <v>13</v>
      </c>
      <c r="R41" s="52">
        <v>13.15</v>
      </c>
      <c r="S41" s="23">
        <f>AVERAGE(I48:I51)</f>
        <v>10000</v>
      </c>
    </row>
    <row r="42" spans="1:19" x14ac:dyDescent="0.2">
      <c r="A42" s="227">
        <v>15</v>
      </c>
      <c r="B42" s="221">
        <v>3.3</v>
      </c>
      <c r="C42" s="182">
        <v>3.45</v>
      </c>
      <c r="D42" s="240">
        <v>10000</v>
      </c>
      <c r="E42" s="224">
        <f t="shared" si="0"/>
        <v>9781.9999999999982</v>
      </c>
      <c r="F42" s="223">
        <v>47</v>
      </c>
      <c r="G42" s="222">
        <v>11.3</v>
      </c>
      <c r="H42" s="738">
        <v>11.45</v>
      </c>
      <c r="I42" s="240">
        <v>10000</v>
      </c>
      <c r="J42" s="224">
        <f t="shared" si="1"/>
        <v>9781.9999999999982</v>
      </c>
      <c r="K42" s="223">
        <v>79</v>
      </c>
      <c r="L42" s="738">
        <v>19.3</v>
      </c>
      <c r="M42" s="222">
        <v>19.45</v>
      </c>
      <c r="N42" s="240">
        <v>10000</v>
      </c>
      <c r="O42" s="224">
        <f t="shared" si="2"/>
        <v>9781.9999999999982</v>
      </c>
      <c r="P42" s="270"/>
      <c r="Q42" s="222">
        <v>14</v>
      </c>
      <c r="R42" s="146">
        <v>14.15</v>
      </c>
      <c r="S42" s="23">
        <f>AVERAGE(I52:I55)</f>
        <v>10000</v>
      </c>
    </row>
    <row r="43" spans="1:19" x14ac:dyDescent="0.2">
      <c r="A43" s="227">
        <v>16</v>
      </c>
      <c r="B43" s="227">
        <v>3.45</v>
      </c>
      <c r="C43" s="738">
        <v>4</v>
      </c>
      <c r="D43" s="240">
        <v>10000</v>
      </c>
      <c r="E43" s="224">
        <f t="shared" si="0"/>
        <v>9781.9999999999982</v>
      </c>
      <c r="F43" s="223">
        <v>48</v>
      </c>
      <c r="G43" s="222">
        <v>11.45</v>
      </c>
      <c r="H43" s="738">
        <v>12</v>
      </c>
      <c r="I43" s="240">
        <v>10000</v>
      </c>
      <c r="J43" s="224">
        <f t="shared" si="1"/>
        <v>9781.9999999999982</v>
      </c>
      <c r="K43" s="223">
        <v>80</v>
      </c>
      <c r="L43" s="738">
        <v>19.45</v>
      </c>
      <c r="M43" s="738">
        <v>20</v>
      </c>
      <c r="N43" s="240">
        <v>10000</v>
      </c>
      <c r="O43" s="224">
        <f t="shared" si="2"/>
        <v>9781.9999999999982</v>
      </c>
      <c r="P43" s="270"/>
      <c r="Q43" s="222">
        <v>15</v>
      </c>
      <c r="R43" s="222">
        <v>15.15</v>
      </c>
      <c r="S43" s="23">
        <f>AVERAGE(I56:I59)</f>
        <v>10000</v>
      </c>
    </row>
    <row r="44" spans="1:19" x14ac:dyDescent="0.2">
      <c r="A44" s="227">
        <v>17</v>
      </c>
      <c r="B44" s="221">
        <v>4</v>
      </c>
      <c r="C44" s="182">
        <v>4.1500000000000004</v>
      </c>
      <c r="D44" s="240">
        <v>10000</v>
      </c>
      <c r="E44" s="224">
        <f t="shared" si="0"/>
        <v>9781.9999999999982</v>
      </c>
      <c r="F44" s="223">
        <v>49</v>
      </c>
      <c r="G44" s="222">
        <v>12</v>
      </c>
      <c r="H44" s="738">
        <v>12.15</v>
      </c>
      <c r="I44" s="240">
        <v>10000</v>
      </c>
      <c r="J44" s="224">
        <f t="shared" si="1"/>
        <v>9781.9999999999982</v>
      </c>
      <c r="K44" s="223">
        <v>81</v>
      </c>
      <c r="L44" s="738">
        <v>20</v>
      </c>
      <c r="M44" s="222">
        <v>20.149999999999999</v>
      </c>
      <c r="N44" s="240">
        <v>10000</v>
      </c>
      <c r="O44" s="224">
        <f t="shared" si="2"/>
        <v>9781.9999999999982</v>
      </c>
      <c r="P44" s="270"/>
      <c r="Q44" s="222">
        <v>16</v>
      </c>
      <c r="R44" s="222">
        <v>16.149999999999999</v>
      </c>
      <c r="S44" s="23">
        <f>AVERAGE(N28:N31)</f>
        <v>10000</v>
      </c>
    </row>
    <row r="45" spans="1:19" x14ac:dyDescent="0.2">
      <c r="A45" s="227">
        <v>18</v>
      </c>
      <c r="B45" s="227">
        <v>4.1500000000000004</v>
      </c>
      <c r="C45" s="738">
        <v>4.3</v>
      </c>
      <c r="D45" s="240">
        <v>10000</v>
      </c>
      <c r="E45" s="224">
        <f t="shared" si="0"/>
        <v>9781.9999999999982</v>
      </c>
      <c r="F45" s="223">
        <v>50</v>
      </c>
      <c r="G45" s="222">
        <v>12.15</v>
      </c>
      <c r="H45" s="738">
        <v>12.3</v>
      </c>
      <c r="I45" s="240">
        <v>10000</v>
      </c>
      <c r="J45" s="224">
        <f t="shared" si="1"/>
        <v>9781.9999999999982</v>
      </c>
      <c r="K45" s="223">
        <v>82</v>
      </c>
      <c r="L45" s="738">
        <v>20.149999999999999</v>
      </c>
      <c r="M45" s="222">
        <v>20.3</v>
      </c>
      <c r="N45" s="240">
        <v>10000</v>
      </c>
      <c r="O45" s="224">
        <f t="shared" si="2"/>
        <v>9781.9999999999982</v>
      </c>
      <c r="P45" s="270"/>
      <c r="Q45" s="4798">
        <v>17</v>
      </c>
      <c r="R45" s="4798">
        <v>17.149999999999999</v>
      </c>
      <c r="S45" s="23">
        <f>AVERAGE(N32:N35)</f>
        <v>10000</v>
      </c>
    </row>
    <row r="46" spans="1:19" x14ac:dyDescent="0.2">
      <c r="A46" s="227">
        <v>19</v>
      </c>
      <c r="B46" s="221">
        <v>4.3</v>
      </c>
      <c r="C46" s="182">
        <v>4.45</v>
      </c>
      <c r="D46" s="240">
        <v>10000</v>
      </c>
      <c r="E46" s="224">
        <f t="shared" si="0"/>
        <v>9781.9999999999982</v>
      </c>
      <c r="F46" s="223">
        <v>51</v>
      </c>
      <c r="G46" s="222">
        <v>12.3</v>
      </c>
      <c r="H46" s="738">
        <v>12.45</v>
      </c>
      <c r="I46" s="240">
        <v>10000</v>
      </c>
      <c r="J46" s="224">
        <f t="shared" si="1"/>
        <v>9781.9999999999982</v>
      </c>
      <c r="K46" s="223">
        <v>83</v>
      </c>
      <c r="L46" s="738">
        <v>20.3</v>
      </c>
      <c r="M46" s="222">
        <v>20.45</v>
      </c>
      <c r="N46" s="240">
        <v>10000</v>
      </c>
      <c r="O46" s="224">
        <f t="shared" si="2"/>
        <v>9781.9999999999982</v>
      </c>
      <c r="P46" s="270"/>
      <c r="Q46" s="4794">
        <v>18</v>
      </c>
      <c r="R46" s="4798">
        <v>18.149999999999999</v>
      </c>
      <c r="S46" s="23">
        <f>AVERAGE(N36:N39)</f>
        <v>10000</v>
      </c>
    </row>
    <row r="47" spans="1:19" x14ac:dyDescent="0.2">
      <c r="A47" s="227">
        <v>20</v>
      </c>
      <c r="B47" s="227">
        <v>4.45</v>
      </c>
      <c r="C47" s="738">
        <v>5</v>
      </c>
      <c r="D47" s="240">
        <v>10000</v>
      </c>
      <c r="E47" s="224">
        <f t="shared" si="0"/>
        <v>9781.9999999999982</v>
      </c>
      <c r="F47" s="223">
        <v>52</v>
      </c>
      <c r="G47" s="222">
        <v>12.45</v>
      </c>
      <c r="H47" s="738">
        <v>13</v>
      </c>
      <c r="I47" s="240">
        <v>10000</v>
      </c>
      <c r="J47" s="224">
        <f t="shared" si="1"/>
        <v>9781.9999999999982</v>
      </c>
      <c r="K47" s="223">
        <v>84</v>
      </c>
      <c r="L47" s="738">
        <v>20.45</v>
      </c>
      <c r="M47" s="222">
        <v>21</v>
      </c>
      <c r="N47" s="240">
        <v>10000</v>
      </c>
      <c r="O47" s="224">
        <f t="shared" si="2"/>
        <v>9781.9999999999982</v>
      </c>
      <c r="P47" s="270"/>
      <c r="Q47" s="146">
        <v>19</v>
      </c>
      <c r="R47" s="222">
        <v>19.149999999999999</v>
      </c>
      <c r="S47" s="23">
        <f>AVERAGE(N40:N43)</f>
        <v>10000</v>
      </c>
    </row>
    <row r="48" spans="1:19" ht="15.75" x14ac:dyDescent="0.25">
      <c r="A48" s="181">
        <v>21</v>
      </c>
      <c r="B48" s="180">
        <v>5</v>
      </c>
      <c r="C48" s="736">
        <v>5.15</v>
      </c>
      <c r="D48" s="179">
        <v>10000</v>
      </c>
      <c r="E48" s="735">
        <f t="shared" si="0"/>
        <v>9781.9999999999982</v>
      </c>
      <c r="F48" s="734">
        <v>53</v>
      </c>
      <c r="G48" s="180">
        <v>13</v>
      </c>
      <c r="H48" s="733">
        <v>13.15</v>
      </c>
      <c r="I48" s="179">
        <v>10000</v>
      </c>
      <c r="J48" s="735">
        <f t="shared" si="1"/>
        <v>9781.9999999999982</v>
      </c>
      <c r="K48" s="734">
        <v>85</v>
      </c>
      <c r="L48" s="733">
        <v>21</v>
      </c>
      <c r="M48" s="180">
        <v>21.15</v>
      </c>
      <c r="N48" s="179">
        <v>10000</v>
      </c>
      <c r="O48" s="735">
        <f t="shared" si="2"/>
        <v>9781.9999999999982</v>
      </c>
      <c r="P48" s="178"/>
      <c r="Q48" s="146">
        <v>20</v>
      </c>
      <c r="R48" s="222">
        <v>20.149999999999999</v>
      </c>
      <c r="S48" s="23">
        <f>AVERAGE(N44:N47)</f>
        <v>10000</v>
      </c>
    </row>
    <row r="49" spans="1:19" ht="15.75" x14ac:dyDescent="0.25">
      <c r="A49" s="732">
        <v>22</v>
      </c>
      <c r="B49" s="177">
        <v>5.15</v>
      </c>
      <c r="C49" s="176">
        <v>5.3</v>
      </c>
      <c r="D49" s="175">
        <v>10000</v>
      </c>
      <c r="E49" s="174">
        <f t="shared" si="0"/>
        <v>9781.9999999999982</v>
      </c>
      <c r="F49" s="173">
        <v>54</v>
      </c>
      <c r="G49" s="172">
        <v>13.15</v>
      </c>
      <c r="H49" s="176">
        <v>13.3</v>
      </c>
      <c r="I49" s="175">
        <v>10000</v>
      </c>
      <c r="J49" s="174">
        <f t="shared" si="1"/>
        <v>9781.9999999999982</v>
      </c>
      <c r="K49" s="173">
        <v>86</v>
      </c>
      <c r="L49" s="176">
        <v>21.15</v>
      </c>
      <c r="M49" s="172">
        <v>21.3</v>
      </c>
      <c r="N49" s="175">
        <v>10000</v>
      </c>
      <c r="O49" s="174">
        <f t="shared" si="2"/>
        <v>9781.9999999999982</v>
      </c>
      <c r="P49" s="171"/>
      <c r="Q49" s="52">
        <v>21</v>
      </c>
      <c r="R49" s="4798">
        <v>21.15</v>
      </c>
      <c r="S49" s="23">
        <f>AVERAGE(N48:N51)</f>
        <v>10000</v>
      </c>
    </row>
    <row r="50" spans="1:19" x14ac:dyDescent="0.2">
      <c r="A50" s="227">
        <v>23</v>
      </c>
      <c r="B50" s="222">
        <v>5.3</v>
      </c>
      <c r="C50" s="182">
        <v>5.45</v>
      </c>
      <c r="D50" s="240">
        <v>10000</v>
      </c>
      <c r="E50" s="224">
        <f t="shared" si="0"/>
        <v>9781.9999999999982</v>
      </c>
      <c r="F50" s="223">
        <v>55</v>
      </c>
      <c r="G50" s="222">
        <v>13.3</v>
      </c>
      <c r="H50" s="738">
        <v>13.45</v>
      </c>
      <c r="I50" s="240">
        <v>10000</v>
      </c>
      <c r="J50" s="224">
        <f t="shared" si="1"/>
        <v>9781.9999999999982</v>
      </c>
      <c r="K50" s="223">
        <v>87</v>
      </c>
      <c r="L50" s="738">
        <v>21.3</v>
      </c>
      <c r="M50" s="222">
        <v>21.45</v>
      </c>
      <c r="N50" s="240">
        <v>10000</v>
      </c>
      <c r="O50" s="224">
        <f t="shared" si="2"/>
        <v>9781.9999999999982</v>
      </c>
      <c r="P50" s="270"/>
      <c r="Q50" s="146">
        <v>22</v>
      </c>
      <c r="R50" s="222">
        <v>22.15</v>
      </c>
      <c r="S50" s="23">
        <f>AVERAGE(N52:N55)</f>
        <v>10000</v>
      </c>
    </row>
    <row r="51" spans="1:19" x14ac:dyDescent="0.2">
      <c r="A51" s="227">
        <v>24</v>
      </c>
      <c r="B51" s="225">
        <v>5.45</v>
      </c>
      <c r="C51" s="738">
        <v>6</v>
      </c>
      <c r="D51" s="240">
        <v>10000</v>
      </c>
      <c r="E51" s="224">
        <f t="shared" si="0"/>
        <v>9781.9999999999982</v>
      </c>
      <c r="F51" s="223">
        <v>56</v>
      </c>
      <c r="G51" s="222">
        <v>13.45</v>
      </c>
      <c r="H51" s="738">
        <v>14</v>
      </c>
      <c r="I51" s="240">
        <v>10000</v>
      </c>
      <c r="J51" s="224">
        <f t="shared" si="1"/>
        <v>9781.9999999999982</v>
      </c>
      <c r="K51" s="223">
        <v>88</v>
      </c>
      <c r="L51" s="738">
        <v>21.45</v>
      </c>
      <c r="M51" s="222">
        <v>22</v>
      </c>
      <c r="N51" s="240">
        <v>10000</v>
      </c>
      <c r="O51" s="224">
        <f t="shared" si="2"/>
        <v>9781.9999999999982</v>
      </c>
      <c r="P51" s="270"/>
      <c r="Q51" s="146">
        <v>23</v>
      </c>
      <c r="R51" s="222">
        <v>23.15</v>
      </c>
      <c r="S51" s="23">
        <f>AVERAGE(N56:N59)</f>
        <v>10000</v>
      </c>
    </row>
    <row r="52" spans="1:19" x14ac:dyDescent="0.2">
      <c r="A52" s="227">
        <v>25</v>
      </c>
      <c r="B52" s="222">
        <v>6</v>
      </c>
      <c r="C52" s="182">
        <v>6.15</v>
      </c>
      <c r="D52" s="240">
        <v>10000</v>
      </c>
      <c r="E52" s="224">
        <f t="shared" si="0"/>
        <v>9781.9999999999982</v>
      </c>
      <c r="F52" s="223">
        <v>57</v>
      </c>
      <c r="G52" s="222">
        <v>14</v>
      </c>
      <c r="H52" s="738">
        <v>14.15</v>
      </c>
      <c r="I52" s="240">
        <v>10000</v>
      </c>
      <c r="J52" s="224">
        <f t="shared" si="1"/>
        <v>9781.9999999999982</v>
      </c>
      <c r="K52" s="223">
        <v>89</v>
      </c>
      <c r="L52" s="738">
        <v>22</v>
      </c>
      <c r="M52" s="222">
        <v>22.15</v>
      </c>
      <c r="N52" s="240">
        <v>10000</v>
      </c>
      <c r="O52" s="224">
        <f t="shared" si="2"/>
        <v>9781.9999999999982</v>
      </c>
      <c r="P52" s="270"/>
      <c r="Q52" s="750" t="s">
        <v>140</v>
      </c>
      <c r="S52" s="23">
        <f>AVERAGE(S28:S51)</f>
        <v>10000</v>
      </c>
    </row>
    <row r="53" spans="1:19" x14ac:dyDescent="0.2">
      <c r="A53" s="227">
        <v>26</v>
      </c>
      <c r="B53" s="225">
        <v>6.15</v>
      </c>
      <c r="C53" s="738">
        <v>6.3</v>
      </c>
      <c r="D53" s="240">
        <v>10000</v>
      </c>
      <c r="E53" s="224">
        <f t="shared" si="0"/>
        <v>9781.9999999999982</v>
      </c>
      <c r="F53" s="223">
        <v>58</v>
      </c>
      <c r="G53" s="222">
        <v>14.15</v>
      </c>
      <c r="H53" s="738">
        <v>14.3</v>
      </c>
      <c r="I53" s="240">
        <v>10000</v>
      </c>
      <c r="J53" s="224">
        <f t="shared" si="1"/>
        <v>9781.9999999999982</v>
      </c>
      <c r="K53" s="223">
        <v>90</v>
      </c>
      <c r="L53" s="738">
        <v>22.15</v>
      </c>
      <c r="M53" s="222">
        <v>22.3</v>
      </c>
      <c r="N53" s="240">
        <v>10000</v>
      </c>
      <c r="O53" s="224">
        <f t="shared" si="2"/>
        <v>9781.9999999999982</v>
      </c>
      <c r="P53" s="270"/>
    </row>
    <row r="54" spans="1:19" x14ac:dyDescent="0.2">
      <c r="A54" s="227">
        <v>27</v>
      </c>
      <c r="B54" s="222">
        <v>6.3</v>
      </c>
      <c r="C54" s="182">
        <v>6.45</v>
      </c>
      <c r="D54" s="240">
        <v>10000</v>
      </c>
      <c r="E54" s="224">
        <f t="shared" si="0"/>
        <v>9781.9999999999982</v>
      </c>
      <c r="F54" s="223">
        <v>59</v>
      </c>
      <c r="G54" s="222">
        <v>14.3</v>
      </c>
      <c r="H54" s="738">
        <v>14.45</v>
      </c>
      <c r="I54" s="240">
        <v>10000</v>
      </c>
      <c r="J54" s="224">
        <f t="shared" si="1"/>
        <v>9781.9999999999982</v>
      </c>
      <c r="K54" s="223">
        <v>91</v>
      </c>
      <c r="L54" s="738">
        <v>22.3</v>
      </c>
      <c r="M54" s="222">
        <v>22.45</v>
      </c>
      <c r="N54" s="240">
        <v>10000</v>
      </c>
      <c r="O54" s="224">
        <f t="shared" si="2"/>
        <v>9781.9999999999982</v>
      </c>
      <c r="P54" s="270"/>
    </row>
    <row r="55" spans="1:19" x14ac:dyDescent="0.2">
      <c r="A55" s="227">
        <v>28</v>
      </c>
      <c r="B55" s="225">
        <v>6.45</v>
      </c>
      <c r="C55" s="738">
        <v>7</v>
      </c>
      <c r="D55" s="240">
        <v>10000</v>
      </c>
      <c r="E55" s="224">
        <f t="shared" si="0"/>
        <v>9781.9999999999982</v>
      </c>
      <c r="F55" s="223">
        <v>60</v>
      </c>
      <c r="G55" s="222">
        <v>14.45</v>
      </c>
      <c r="H55" s="222">
        <v>15</v>
      </c>
      <c r="I55" s="240">
        <v>10000</v>
      </c>
      <c r="J55" s="224">
        <f t="shared" si="1"/>
        <v>9781.9999999999982</v>
      </c>
      <c r="K55" s="223">
        <v>92</v>
      </c>
      <c r="L55" s="738">
        <v>22.45</v>
      </c>
      <c r="M55" s="222">
        <v>23</v>
      </c>
      <c r="N55" s="240">
        <v>10000</v>
      </c>
      <c r="O55" s="224">
        <f t="shared" si="2"/>
        <v>9781.9999999999982</v>
      </c>
      <c r="P55" s="270"/>
    </row>
    <row r="56" spans="1:19" x14ac:dyDescent="0.2">
      <c r="A56" s="227">
        <v>29</v>
      </c>
      <c r="B56" s="222">
        <v>7</v>
      </c>
      <c r="C56" s="182">
        <v>7.15</v>
      </c>
      <c r="D56" s="240">
        <v>10000</v>
      </c>
      <c r="E56" s="224">
        <f t="shared" si="0"/>
        <v>9781.9999999999982</v>
      </c>
      <c r="F56" s="223">
        <v>61</v>
      </c>
      <c r="G56" s="222">
        <v>15</v>
      </c>
      <c r="H56" s="222">
        <v>15.15</v>
      </c>
      <c r="I56" s="240">
        <v>10000</v>
      </c>
      <c r="J56" s="224">
        <f t="shared" si="1"/>
        <v>9781.9999999999982</v>
      </c>
      <c r="K56" s="223">
        <v>93</v>
      </c>
      <c r="L56" s="738">
        <v>23</v>
      </c>
      <c r="M56" s="222">
        <v>23.15</v>
      </c>
      <c r="N56" s="240">
        <v>10000</v>
      </c>
      <c r="O56" s="224">
        <f t="shared" si="2"/>
        <v>9781.9999999999982</v>
      </c>
      <c r="P56" s="270"/>
    </row>
    <row r="57" spans="1:19" ht="15.75" x14ac:dyDescent="0.25">
      <c r="A57" s="170">
        <v>30</v>
      </c>
      <c r="B57" s="169">
        <v>7.15</v>
      </c>
      <c r="C57" s="168">
        <v>7.3</v>
      </c>
      <c r="D57" s="167">
        <v>10000</v>
      </c>
      <c r="E57" s="731">
        <f t="shared" si="0"/>
        <v>9781.9999999999982</v>
      </c>
      <c r="F57" s="166">
        <v>62</v>
      </c>
      <c r="G57" s="165">
        <v>15.15</v>
      </c>
      <c r="H57" s="165">
        <v>15.3</v>
      </c>
      <c r="I57" s="167">
        <v>10000</v>
      </c>
      <c r="J57" s="731">
        <f t="shared" si="1"/>
        <v>9781.9999999999982</v>
      </c>
      <c r="K57" s="166">
        <v>94</v>
      </c>
      <c r="L57" s="165">
        <v>23.15</v>
      </c>
      <c r="M57" s="165">
        <v>23.3</v>
      </c>
      <c r="N57" s="167">
        <v>10000</v>
      </c>
      <c r="O57" s="731">
        <f t="shared" si="2"/>
        <v>9781.9999999999982</v>
      </c>
      <c r="P57" s="164"/>
    </row>
    <row r="58" spans="1:19" x14ac:dyDescent="0.2">
      <c r="A58" s="227">
        <v>31</v>
      </c>
      <c r="B58" s="222">
        <v>7.3</v>
      </c>
      <c r="C58" s="182">
        <v>7.45</v>
      </c>
      <c r="D58" s="240">
        <v>10000</v>
      </c>
      <c r="E58" s="224">
        <f t="shared" si="0"/>
        <v>9781.9999999999982</v>
      </c>
      <c r="F58" s="223">
        <v>63</v>
      </c>
      <c r="G58" s="222">
        <v>15.3</v>
      </c>
      <c r="H58" s="222">
        <v>15.45</v>
      </c>
      <c r="I58" s="240">
        <v>10000</v>
      </c>
      <c r="J58" s="224">
        <f t="shared" si="1"/>
        <v>9781.9999999999982</v>
      </c>
      <c r="K58" s="223">
        <v>95</v>
      </c>
      <c r="L58" s="222">
        <v>23.3</v>
      </c>
      <c r="M58" s="222">
        <v>23.45</v>
      </c>
      <c r="N58" s="240">
        <v>10000</v>
      </c>
      <c r="O58" s="224">
        <f t="shared" si="2"/>
        <v>9781.9999999999982</v>
      </c>
      <c r="P58" s="270"/>
    </row>
    <row r="59" spans="1:19" x14ac:dyDescent="0.2">
      <c r="A59" s="227">
        <v>32</v>
      </c>
      <c r="B59" s="225">
        <v>7.45</v>
      </c>
      <c r="C59" s="738">
        <v>8</v>
      </c>
      <c r="D59" s="240">
        <v>10000</v>
      </c>
      <c r="E59" s="224">
        <f t="shared" si="0"/>
        <v>9781.9999999999982</v>
      </c>
      <c r="F59" s="223">
        <v>64</v>
      </c>
      <c r="G59" s="222">
        <v>15.45</v>
      </c>
      <c r="H59" s="222">
        <v>16</v>
      </c>
      <c r="I59" s="240">
        <v>10000</v>
      </c>
      <c r="J59" s="224">
        <f t="shared" si="1"/>
        <v>9781.9999999999982</v>
      </c>
      <c r="K59" s="223">
        <v>96</v>
      </c>
      <c r="L59" s="222">
        <v>23.45</v>
      </c>
      <c r="M59" s="222">
        <v>24</v>
      </c>
      <c r="N59" s="240">
        <v>10000</v>
      </c>
      <c r="O59" s="224">
        <f t="shared" si="2"/>
        <v>9781.9999999999982</v>
      </c>
      <c r="P59" s="270"/>
    </row>
    <row r="60" spans="1:19" ht="15.75" x14ac:dyDescent="0.25">
      <c r="A60" s="730" t="s">
        <v>27</v>
      </c>
      <c r="B60" s="163"/>
      <c r="C60" s="163"/>
      <c r="D60" s="162">
        <f>SUM(D28:D59)</f>
        <v>320000</v>
      </c>
      <c r="E60" s="161">
        <f>SUM(E28:E59)</f>
        <v>313023.99999999994</v>
      </c>
      <c r="F60" s="163"/>
      <c r="G60" s="163"/>
      <c r="H60" s="163"/>
      <c r="I60" s="162">
        <f>SUM(I28:I59)</f>
        <v>320000</v>
      </c>
      <c r="J60" s="161">
        <f>SUM(J28:J59)</f>
        <v>313023.99999999994</v>
      </c>
      <c r="K60" s="163"/>
      <c r="L60" s="163"/>
      <c r="M60" s="163"/>
      <c r="N60" s="163">
        <f>SUM(N28:N59)</f>
        <v>320000</v>
      </c>
      <c r="O60" s="161">
        <f>SUM(O28:O59)</f>
        <v>313023.99999999994</v>
      </c>
      <c r="P60" s="160"/>
    </row>
    <row r="64" spans="1:19" x14ac:dyDescent="0.2">
      <c r="A64" s="750" t="s">
        <v>88</v>
      </c>
      <c r="B64" s="750">
        <f>SUM(D60,I60,N60)/(4000*1000)</f>
        <v>0.24</v>
      </c>
      <c r="C64" s="750">
        <f>ROUNDDOWN(SUM(E60,J60,O60)/(4000*1000),4)</f>
        <v>0.23469999999999999</v>
      </c>
    </row>
    <row r="66" spans="1:16" ht="15.75" x14ac:dyDescent="0.25">
      <c r="A66" s="729"/>
      <c r="B66" s="159"/>
      <c r="C66" s="159"/>
      <c r="D66" s="158"/>
      <c r="E66" s="159"/>
      <c r="F66" s="159"/>
      <c r="G66" s="159"/>
      <c r="H66" s="159"/>
      <c r="I66" s="158"/>
      <c r="J66" s="157"/>
      <c r="K66" s="159"/>
      <c r="L66" s="159"/>
      <c r="M66" s="159"/>
      <c r="N66" s="159"/>
      <c r="O66" s="159"/>
      <c r="P66" s="156"/>
    </row>
    <row r="67" spans="1:16" x14ac:dyDescent="0.2">
      <c r="A67" s="155" t="s">
        <v>28</v>
      </c>
      <c r="B67" s="154"/>
      <c r="C67" s="154"/>
      <c r="D67" s="153"/>
      <c r="E67" s="152"/>
      <c r="F67" s="154"/>
      <c r="G67" s="154"/>
      <c r="H67" s="152"/>
      <c r="I67" s="153"/>
      <c r="J67" s="151"/>
      <c r="K67" s="154"/>
      <c r="L67" s="154"/>
      <c r="M67" s="154"/>
      <c r="N67" s="154"/>
      <c r="O67" s="154"/>
      <c r="P67" s="150"/>
    </row>
    <row r="68" spans="1:16" ht="15.75" x14ac:dyDescent="0.25">
      <c r="A68" s="728"/>
      <c r="B68" s="149"/>
      <c r="C68" s="149"/>
      <c r="D68" s="149"/>
      <c r="E68" s="149"/>
      <c r="F68" s="149"/>
      <c r="G68" s="149"/>
      <c r="H68" s="149"/>
      <c r="I68" s="149"/>
      <c r="J68" s="149"/>
      <c r="K68" s="149"/>
      <c r="L68" s="148"/>
      <c r="M68" s="148"/>
      <c r="N68" s="148"/>
      <c r="O68" s="148"/>
      <c r="P68" s="147"/>
    </row>
    <row r="69" spans="1:16" x14ac:dyDescent="0.2">
      <c r="A69" s="146"/>
      <c r="B69" s="266"/>
      <c r="C69" s="266"/>
      <c r="D69" s="264"/>
      <c r="E69" s="145"/>
      <c r="F69" s="266"/>
      <c r="G69" s="266"/>
      <c r="H69" s="145"/>
      <c r="I69" s="264"/>
      <c r="J69" s="144"/>
      <c r="K69" s="266"/>
      <c r="L69" s="266"/>
      <c r="M69" s="266"/>
      <c r="N69" s="266"/>
      <c r="O69" s="266"/>
      <c r="P69" s="270"/>
    </row>
    <row r="70" spans="1:16" x14ac:dyDescent="0.2">
      <c r="A70" s="256"/>
      <c r="B70" s="266"/>
      <c r="C70" s="266"/>
      <c r="D70" s="264"/>
      <c r="E70" s="145"/>
      <c r="F70" s="266"/>
      <c r="G70" s="266"/>
      <c r="H70" s="145"/>
      <c r="I70" s="264"/>
      <c r="J70" s="266"/>
      <c r="K70" s="266"/>
      <c r="L70" s="266"/>
      <c r="M70" s="266"/>
      <c r="N70" s="266"/>
      <c r="O70" s="266"/>
      <c r="P70" s="270"/>
    </row>
    <row r="71" spans="1:16" x14ac:dyDescent="0.2">
      <c r="A71" s="256"/>
      <c r="B71" s="266"/>
      <c r="C71" s="266"/>
      <c r="D71" s="264"/>
      <c r="E71" s="145"/>
      <c r="F71" s="266"/>
      <c r="G71" s="266"/>
      <c r="H71" s="145"/>
      <c r="I71" s="264"/>
      <c r="J71" s="266"/>
      <c r="K71" s="266"/>
      <c r="L71" s="266"/>
      <c r="M71" s="266"/>
      <c r="N71" s="266"/>
      <c r="O71" s="266"/>
      <c r="P71" s="270"/>
    </row>
    <row r="72" spans="1:16" x14ac:dyDescent="0.2">
      <c r="A72" s="256"/>
      <c r="B72" s="266"/>
      <c r="C72" s="266"/>
      <c r="D72" s="264"/>
      <c r="E72" s="145"/>
      <c r="F72" s="266"/>
      <c r="G72" s="266"/>
      <c r="H72" s="145"/>
      <c r="I72" s="264"/>
      <c r="J72" s="266"/>
      <c r="K72" s="266"/>
      <c r="L72" s="266"/>
      <c r="M72" s="266" t="s">
        <v>29</v>
      </c>
      <c r="N72" s="266"/>
      <c r="O72" s="266"/>
      <c r="P72" s="270"/>
    </row>
    <row r="73" spans="1:16" x14ac:dyDescent="0.2">
      <c r="A73" s="143"/>
      <c r="B73" s="142"/>
      <c r="C73" s="142"/>
      <c r="D73" s="141"/>
      <c r="E73" s="140"/>
      <c r="F73" s="142"/>
      <c r="G73" s="142"/>
      <c r="H73" s="140"/>
      <c r="I73" s="141"/>
      <c r="J73" s="142"/>
      <c r="K73" s="142"/>
      <c r="L73" s="142"/>
      <c r="M73" s="142" t="s">
        <v>30</v>
      </c>
      <c r="N73" s="142"/>
      <c r="O73" s="142"/>
      <c r="P73" s="139"/>
    </row>
    <row r="74" spans="1:16" ht="15.75" x14ac:dyDescent="0.25">
      <c r="E74" s="138"/>
      <c r="H74" s="138"/>
    </row>
    <row r="75" spans="1:16" ht="15.75" x14ac:dyDescent="0.25">
      <c r="C75" s="243"/>
      <c r="E75" s="138"/>
      <c r="H75" s="138"/>
    </row>
    <row r="76" spans="1:16" ht="15.75" x14ac:dyDescent="0.25">
      <c r="E76" s="138"/>
      <c r="H76" s="138"/>
    </row>
    <row r="77" spans="1:16" ht="15.75" x14ac:dyDescent="0.25">
      <c r="E77" s="138"/>
      <c r="H77" s="138"/>
    </row>
    <row r="78" spans="1:16" x14ac:dyDescent="0.2">
      <c r="E78" s="137"/>
      <c r="H78" s="137"/>
    </row>
    <row r="79" spans="1:16" ht="15.75" x14ac:dyDescent="0.25">
      <c r="E79" s="138"/>
      <c r="H79" s="138"/>
    </row>
    <row r="80" spans="1:16" ht="15.75" x14ac:dyDescent="0.25">
      <c r="E80" s="138"/>
      <c r="H80" s="138"/>
    </row>
    <row r="81" spans="5:13" ht="15.75" x14ac:dyDescent="0.25">
      <c r="E81" s="138"/>
      <c r="H81" s="138"/>
    </row>
    <row r="82" spans="5:13" ht="15.75" x14ac:dyDescent="0.25">
      <c r="E82" s="138"/>
      <c r="H82" s="138"/>
    </row>
    <row r="83" spans="5:13" x14ac:dyDescent="0.2">
      <c r="E83" s="136"/>
      <c r="H83" s="136"/>
    </row>
    <row r="84" spans="5:13" ht="15.75" x14ac:dyDescent="0.25">
      <c r="E84" s="138"/>
      <c r="H84" s="138"/>
    </row>
    <row r="85" spans="5:13" ht="15.75" x14ac:dyDescent="0.25">
      <c r="E85" s="138"/>
      <c r="H85" s="138"/>
    </row>
    <row r="86" spans="5:13" x14ac:dyDescent="0.2">
      <c r="E86" s="135"/>
      <c r="H86" s="135"/>
    </row>
    <row r="87" spans="5:13" ht="15.75" x14ac:dyDescent="0.25">
      <c r="E87" s="138"/>
      <c r="H87" s="138"/>
    </row>
    <row r="88" spans="5:13" ht="15.75" x14ac:dyDescent="0.25">
      <c r="E88" s="138"/>
      <c r="H88" s="138"/>
    </row>
    <row r="89" spans="5:13" x14ac:dyDescent="0.2">
      <c r="E89" s="134"/>
      <c r="H89" s="134"/>
    </row>
    <row r="90" spans="5:13" ht="15.75" x14ac:dyDescent="0.25">
      <c r="E90" s="138"/>
      <c r="H90" s="138"/>
    </row>
    <row r="91" spans="5:13" ht="15.75" x14ac:dyDescent="0.25">
      <c r="E91" s="138"/>
      <c r="H91" s="138"/>
    </row>
    <row r="92" spans="5:13" ht="15.75" x14ac:dyDescent="0.25">
      <c r="E92" s="138"/>
      <c r="H92" s="138"/>
    </row>
    <row r="93" spans="5:13" ht="15.75" x14ac:dyDescent="0.25">
      <c r="E93" s="138"/>
      <c r="H93" s="138"/>
    </row>
    <row r="94" spans="5:13" ht="15.75" x14ac:dyDescent="0.25">
      <c r="E94" s="138"/>
      <c r="H94" s="138"/>
    </row>
    <row r="95" spans="5:13" x14ac:dyDescent="0.2">
      <c r="E95" s="133"/>
      <c r="H95" s="133"/>
    </row>
    <row r="96" spans="5:13" ht="15.75" x14ac:dyDescent="0.25">
      <c r="E96" s="138"/>
      <c r="H96" s="138"/>
      <c r="M96" s="132" t="s">
        <v>8</v>
      </c>
    </row>
    <row r="97" spans="5:14" ht="15.75" x14ac:dyDescent="0.25">
      <c r="E97" s="138"/>
      <c r="H97" s="138"/>
    </row>
    <row r="98" spans="5:14" x14ac:dyDescent="0.2">
      <c r="E98" s="131"/>
      <c r="H98" s="131"/>
    </row>
    <row r="99" spans="5:14" x14ac:dyDescent="0.2">
      <c r="E99" s="130"/>
      <c r="H99" s="130"/>
    </row>
    <row r="101" spans="5:14" x14ac:dyDescent="0.2">
      <c r="N101" s="240"/>
    </row>
    <row r="126" spans="4:4" x14ac:dyDescent="0.2">
      <c r="D126" s="129"/>
    </row>
  </sheetData>
  <mergeCells count="1">
    <mergeCell ref="Q27:R27"/>
  </mergeCells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750"/>
  </cols>
  <sheetData>
    <row r="1" spans="1:16" ht="12.75" customHeight="1" x14ac:dyDescent="0.2">
      <c r="A1" s="278"/>
      <c r="B1" s="277"/>
      <c r="C1" s="277"/>
      <c r="D1" s="276"/>
      <c r="E1" s="277"/>
      <c r="F1" s="277"/>
      <c r="G1" s="277"/>
      <c r="H1" s="277"/>
      <c r="I1" s="276"/>
      <c r="J1" s="277"/>
      <c r="K1" s="277"/>
      <c r="L1" s="277"/>
      <c r="M1" s="277"/>
      <c r="N1" s="277"/>
      <c r="O1" s="277"/>
      <c r="P1" s="275"/>
    </row>
    <row r="2" spans="1:16" ht="12.75" customHeight="1" x14ac:dyDescent="0.2">
      <c r="A2" s="128" t="s">
        <v>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6"/>
    </row>
    <row r="3" spans="1:16" ht="12.75" customHeight="1" x14ac:dyDescent="0.2">
      <c r="A3" s="272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0"/>
    </row>
    <row r="4" spans="1:16" ht="12.75" customHeight="1" x14ac:dyDescent="0.2">
      <c r="A4" s="269" t="s">
        <v>89</v>
      </c>
      <c r="B4" s="268"/>
      <c r="C4" s="268"/>
      <c r="D4" s="268"/>
      <c r="E4" s="268"/>
      <c r="F4" s="268"/>
      <c r="G4" s="268"/>
      <c r="H4" s="268"/>
      <c r="I4" s="268"/>
      <c r="J4" s="267"/>
      <c r="K4" s="266"/>
      <c r="L4" s="266"/>
      <c r="M4" s="266"/>
      <c r="N4" s="266"/>
      <c r="O4" s="266"/>
      <c r="P4" s="270"/>
    </row>
    <row r="5" spans="1:16" ht="12.75" customHeight="1" x14ac:dyDescent="0.2">
      <c r="A5" s="265"/>
      <c r="B5" s="266"/>
      <c r="C5" s="266"/>
      <c r="D5" s="264"/>
      <c r="E5" s="266"/>
      <c r="F5" s="266"/>
      <c r="G5" s="266"/>
      <c r="H5" s="266"/>
      <c r="I5" s="264"/>
      <c r="J5" s="266"/>
      <c r="K5" s="266"/>
      <c r="L5" s="266"/>
      <c r="M5" s="266"/>
      <c r="N5" s="266"/>
      <c r="O5" s="266"/>
      <c r="P5" s="270"/>
    </row>
    <row r="6" spans="1:16" ht="12.75" customHeight="1" x14ac:dyDescent="0.2">
      <c r="A6" s="265" t="s">
        <v>2</v>
      </c>
      <c r="B6" s="266"/>
      <c r="C6" s="266"/>
      <c r="D6" s="264"/>
      <c r="E6" s="266"/>
      <c r="F6" s="266"/>
      <c r="G6" s="266"/>
      <c r="H6" s="266"/>
      <c r="I6" s="264"/>
      <c r="J6" s="266"/>
      <c r="K6" s="266"/>
      <c r="L6" s="266"/>
      <c r="M6" s="266"/>
      <c r="N6" s="266"/>
      <c r="O6" s="266"/>
      <c r="P6" s="270"/>
    </row>
    <row r="7" spans="1:16" ht="12.75" customHeight="1" x14ac:dyDescent="0.2">
      <c r="A7" s="265" t="s">
        <v>3</v>
      </c>
      <c r="B7" s="266"/>
      <c r="C7" s="266"/>
      <c r="D7" s="264"/>
      <c r="E7" s="266"/>
      <c r="F7" s="266"/>
      <c r="G7" s="266"/>
      <c r="H7" s="266"/>
      <c r="I7" s="264"/>
      <c r="J7" s="266"/>
      <c r="K7" s="266"/>
      <c r="L7" s="266"/>
      <c r="M7" s="266"/>
      <c r="N7" s="266"/>
      <c r="O7" s="266"/>
      <c r="P7" s="270"/>
    </row>
    <row r="8" spans="1:16" ht="12.75" customHeight="1" x14ac:dyDescent="0.2">
      <c r="A8" s="265" t="s">
        <v>4</v>
      </c>
      <c r="B8" s="266"/>
      <c r="C8" s="266"/>
      <c r="D8" s="264"/>
      <c r="E8" s="266"/>
      <c r="F8" s="266"/>
      <c r="G8" s="266"/>
      <c r="H8" s="266"/>
      <c r="I8" s="264"/>
      <c r="J8" s="266"/>
      <c r="K8" s="266"/>
      <c r="L8" s="266"/>
      <c r="M8" s="266"/>
      <c r="N8" s="266"/>
      <c r="O8" s="266"/>
      <c r="P8" s="270"/>
    </row>
    <row r="9" spans="1:16" ht="12.75" customHeight="1" x14ac:dyDescent="0.2">
      <c r="A9" s="125" t="s">
        <v>5</v>
      </c>
      <c r="B9" s="124"/>
      <c r="C9" s="124"/>
      <c r="D9" s="123"/>
      <c r="E9" s="124"/>
      <c r="F9" s="124"/>
      <c r="G9" s="124"/>
      <c r="H9" s="124"/>
      <c r="I9" s="123"/>
      <c r="J9" s="124"/>
      <c r="K9" s="124"/>
      <c r="L9" s="124"/>
      <c r="M9" s="124"/>
      <c r="N9" s="124"/>
      <c r="O9" s="124"/>
      <c r="P9" s="122"/>
    </row>
    <row r="10" spans="1:16" ht="12.75" customHeight="1" x14ac:dyDescent="0.2">
      <c r="A10" s="265" t="s">
        <v>6</v>
      </c>
      <c r="B10" s="266"/>
      <c r="C10" s="266"/>
      <c r="D10" s="264"/>
      <c r="E10" s="266"/>
      <c r="F10" s="266"/>
      <c r="G10" s="266"/>
      <c r="H10" s="266"/>
      <c r="I10" s="264"/>
      <c r="J10" s="266"/>
      <c r="K10" s="266"/>
      <c r="L10" s="266"/>
      <c r="M10" s="266"/>
      <c r="N10" s="266"/>
      <c r="O10" s="266"/>
      <c r="P10" s="270"/>
    </row>
    <row r="11" spans="1:16" ht="12.75" customHeight="1" x14ac:dyDescent="0.2">
      <c r="A11" s="265"/>
      <c r="B11" s="266"/>
      <c r="C11" s="266"/>
      <c r="D11" s="264"/>
      <c r="E11" s="266"/>
      <c r="F11" s="266"/>
      <c r="G11" s="745"/>
      <c r="H11" s="266"/>
      <c r="I11" s="264"/>
      <c r="J11" s="266"/>
      <c r="K11" s="266"/>
      <c r="L11" s="266"/>
      <c r="M11" s="266"/>
      <c r="N11" s="266"/>
      <c r="O11" s="266"/>
      <c r="P11" s="270"/>
    </row>
    <row r="12" spans="1:16" ht="12.75" customHeight="1" x14ac:dyDescent="0.2">
      <c r="A12" s="265" t="s">
        <v>90</v>
      </c>
      <c r="B12" s="266"/>
      <c r="C12" s="266"/>
      <c r="D12" s="264"/>
      <c r="E12" s="266" t="s">
        <v>8</v>
      </c>
      <c r="F12" s="266"/>
      <c r="G12" s="266"/>
      <c r="H12" s="266"/>
      <c r="I12" s="264"/>
      <c r="J12" s="266"/>
      <c r="K12" s="266"/>
      <c r="L12" s="266"/>
      <c r="M12" s="266"/>
      <c r="N12" s="262" t="s">
        <v>91</v>
      </c>
      <c r="O12" s="266"/>
      <c r="P12" s="270"/>
    </row>
    <row r="13" spans="1:16" ht="12.75" customHeight="1" x14ac:dyDescent="0.2">
      <c r="A13" s="265"/>
      <c r="B13" s="266"/>
      <c r="C13" s="266"/>
      <c r="D13" s="264"/>
      <c r="E13" s="266"/>
      <c r="F13" s="266"/>
      <c r="G13" s="266"/>
      <c r="H13" s="266"/>
      <c r="I13" s="264"/>
      <c r="J13" s="266"/>
      <c r="K13" s="266"/>
      <c r="L13" s="266"/>
      <c r="M13" s="266"/>
      <c r="N13" s="266"/>
      <c r="O13" s="266"/>
      <c r="P13" s="270"/>
    </row>
    <row r="14" spans="1:16" ht="12.75" customHeight="1" x14ac:dyDescent="0.25">
      <c r="A14" s="121" t="s">
        <v>10</v>
      </c>
      <c r="B14" s="120"/>
      <c r="C14" s="120"/>
      <c r="D14" s="119"/>
      <c r="E14" s="120"/>
      <c r="F14" s="120"/>
      <c r="G14" s="120"/>
      <c r="H14" s="120"/>
      <c r="I14" s="119"/>
      <c r="J14" s="120"/>
      <c r="K14" s="120"/>
      <c r="L14" s="120"/>
      <c r="M14" s="120"/>
      <c r="N14" s="118"/>
      <c r="O14" s="117"/>
      <c r="P14" s="727"/>
    </row>
    <row r="15" spans="1:16" ht="12.75" customHeight="1" x14ac:dyDescent="0.2">
      <c r="A15" s="256"/>
      <c r="B15" s="266"/>
      <c r="C15" s="266"/>
      <c r="D15" s="264"/>
      <c r="E15" s="266"/>
      <c r="F15" s="266"/>
      <c r="G15" s="266"/>
      <c r="H15" s="266"/>
      <c r="I15" s="264"/>
      <c r="J15" s="266"/>
      <c r="K15" s="266"/>
      <c r="L15" s="266"/>
      <c r="M15" s="266"/>
      <c r="N15" s="255" t="s">
        <v>11</v>
      </c>
      <c r="O15" s="254" t="s">
        <v>12</v>
      </c>
      <c r="P15" s="270"/>
    </row>
    <row r="16" spans="1:16" ht="12.75" customHeight="1" x14ac:dyDescent="0.2">
      <c r="A16" s="256" t="s">
        <v>13</v>
      </c>
      <c r="B16" s="266"/>
      <c r="C16" s="266"/>
      <c r="D16" s="264"/>
      <c r="E16" s="266"/>
      <c r="F16" s="266"/>
      <c r="G16" s="266"/>
      <c r="H16" s="266"/>
      <c r="I16" s="264"/>
      <c r="J16" s="266"/>
      <c r="K16" s="266"/>
      <c r="L16" s="266"/>
      <c r="M16" s="266"/>
      <c r="N16" s="253"/>
      <c r="O16" s="270"/>
      <c r="P16" s="270"/>
    </row>
    <row r="17" spans="1:47" ht="12.75" customHeight="1" x14ac:dyDescent="0.2">
      <c r="A17" s="116" t="s">
        <v>14</v>
      </c>
      <c r="B17" s="115"/>
      <c r="C17" s="115"/>
      <c r="D17" s="114"/>
      <c r="E17" s="115"/>
      <c r="F17" s="115"/>
      <c r="G17" s="115"/>
      <c r="H17" s="115"/>
      <c r="I17" s="114"/>
      <c r="J17" s="115"/>
      <c r="K17" s="115"/>
      <c r="L17" s="115"/>
      <c r="M17" s="115"/>
      <c r="N17" s="113" t="s">
        <v>15</v>
      </c>
      <c r="O17" s="112" t="s">
        <v>16</v>
      </c>
      <c r="P17" s="111"/>
    </row>
    <row r="18" spans="1:47" ht="12.75" customHeight="1" x14ac:dyDescent="0.25">
      <c r="A18" s="110"/>
      <c r="B18" s="109"/>
      <c r="C18" s="109"/>
      <c r="D18" s="108"/>
      <c r="E18" s="109"/>
      <c r="F18" s="109"/>
      <c r="G18" s="109"/>
      <c r="H18" s="109"/>
      <c r="I18" s="108"/>
      <c r="J18" s="109"/>
      <c r="K18" s="109"/>
      <c r="L18" s="109"/>
      <c r="M18" s="109"/>
      <c r="N18" s="107"/>
      <c r="O18" s="726"/>
      <c r="P18" s="725" t="s">
        <v>8</v>
      </c>
    </row>
    <row r="19" spans="1:47" ht="12.75" customHeight="1" x14ac:dyDescent="0.2">
      <c r="A19" s="256"/>
      <c r="B19" s="266"/>
      <c r="C19" s="266"/>
      <c r="D19" s="264"/>
      <c r="E19" s="266"/>
      <c r="F19" s="266"/>
      <c r="G19" s="266"/>
      <c r="H19" s="266"/>
      <c r="I19" s="264"/>
      <c r="J19" s="266"/>
      <c r="K19" s="243"/>
      <c r="L19" s="266" t="s">
        <v>17</v>
      </c>
      <c r="M19" s="266"/>
      <c r="N19" s="242"/>
      <c r="O19" s="241"/>
      <c r="P19" s="270"/>
      <c r="AU19" s="240"/>
    </row>
    <row r="20" spans="1:47" ht="12.75" customHeight="1" x14ac:dyDescent="0.2">
      <c r="A20" s="256"/>
      <c r="B20" s="266"/>
      <c r="C20" s="266"/>
      <c r="D20" s="264"/>
      <c r="E20" s="266"/>
      <c r="F20" s="266"/>
      <c r="G20" s="266"/>
      <c r="H20" s="266"/>
      <c r="I20" s="264"/>
      <c r="J20" s="266"/>
      <c r="K20" s="266"/>
      <c r="L20" s="266"/>
      <c r="M20" s="266"/>
      <c r="N20" s="239"/>
      <c r="O20" s="238"/>
      <c r="P20" s="270"/>
    </row>
    <row r="21" spans="1:47" ht="12.75" customHeight="1" x14ac:dyDescent="0.2">
      <c r="A21" s="265"/>
      <c r="B21" s="266"/>
      <c r="C21" s="271"/>
      <c r="D21" s="271"/>
      <c r="E21" s="266"/>
      <c r="F21" s="266"/>
      <c r="G21" s="266"/>
      <c r="H21" s="266" t="s">
        <v>8</v>
      </c>
      <c r="I21" s="264"/>
      <c r="J21" s="266"/>
      <c r="K21" s="266"/>
      <c r="L21" s="266"/>
      <c r="M21" s="266"/>
      <c r="N21" s="237"/>
      <c r="O21" s="236"/>
      <c r="P21" s="270"/>
    </row>
    <row r="22" spans="1:47" ht="12.75" customHeight="1" x14ac:dyDescent="0.2">
      <c r="A22" s="256"/>
      <c r="B22" s="266"/>
      <c r="C22" s="266"/>
      <c r="D22" s="264"/>
      <c r="E22" s="266"/>
      <c r="F22" s="266"/>
      <c r="G22" s="266"/>
      <c r="H22" s="266"/>
      <c r="I22" s="264"/>
      <c r="J22" s="266"/>
      <c r="K22" s="266"/>
      <c r="L22" s="266"/>
      <c r="M22" s="266"/>
      <c r="N22" s="266"/>
      <c r="O22" s="266"/>
      <c r="P22" s="270"/>
    </row>
    <row r="23" spans="1:47" ht="12.75" customHeight="1" x14ac:dyDescent="0.2">
      <c r="A23" s="265" t="s">
        <v>18</v>
      </c>
      <c r="B23" s="266"/>
      <c r="C23" s="266"/>
      <c r="D23" s="264"/>
      <c r="E23" s="235" t="s">
        <v>19</v>
      </c>
      <c r="F23" s="235"/>
      <c r="G23" s="235"/>
      <c r="H23" s="235"/>
      <c r="I23" s="235"/>
      <c r="J23" s="235"/>
      <c r="K23" s="235"/>
      <c r="L23" s="235"/>
      <c r="M23" s="266"/>
      <c r="N23" s="266"/>
      <c r="O23" s="266"/>
      <c r="P23" s="270"/>
    </row>
    <row r="24" spans="1:47" ht="15.75" x14ac:dyDescent="0.25">
      <c r="A24" s="256"/>
      <c r="B24" s="266"/>
      <c r="C24" s="266"/>
      <c r="D24" s="264"/>
      <c r="E24" s="234" t="s">
        <v>20</v>
      </c>
      <c r="F24" s="234"/>
      <c r="G24" s="234"/>
      <c r="H24" s="234"/>
      <c r="I24" s="234"/>
      <c r="J24" s="234"/>
      <c r="K24" s="234"/>
      <c r="L24" s="234"/>
      <c r="M24" s="266"/>
      <c r="N24" s="266"/>
      <c r="O24" s="266"/>
      <c r="P24" s="270"/>
    </row>
    <row r="25" spans="1:47" ht="12.75" customHeight="1" x14ac:dyDescent="0.2">
      <c r="A25" s="740"/>
      <c r="B25" s="233" t="s">
        <v>21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66"/>
      <c r="P25" s="270"/>
    </row>
    <row r="26" spans="1:47" ht="12.75" customHeight="1" x14ac:dyDescent="0.2">
      <c r="A26" s="231" t="s">
        <v>22</v>
      </c>
      <c r="B26" s="230" t="s">
        <v>23</v>
      </c>
      <c r="C26" s="230"/>
      <c r="D26" s="231" t="s">
        <v>24</v>
      </c>
      <c r="E26" s="231" t="s">
        <v>25</v>
      </c>
      <c r="F26" s="231" t="s">
        <v>22</v>
      </c>
      <c r="G26" s="230" t="s">
        <v>23</v>
      </c>
      <c r="H26" s="230"/>
      <c r="I26" s="231" t="s">
        <v>24</v>
      </c>
      <c r="J26" s="231" t="s">
        <v>25</v>
      </c>
      <c r="K26" s="231" t="s">
        <v>22</v>
      </c>
      <c r="L26" s="230" t="s">
        <v>23</v>
      </c>
      <c r="M26" s="230"/>
      <c r="N26" s="229" t="s">
        <v>24</v>
      </c>
      <c r="O26" s="231" t="s">
        <v>25</v>
      </c>
      <c r="P26" s="270"/>
    </row>
    <row r="27" spans="1:47" ht="12.75" customHeight="1" x14ac:dyDescent="0.2">
      <c r="A27" s="231"/>
      <c r="B27" s="230" t="s">
        <v>26</v>
      </c>
      <c r="C27" s="230" t="s">
        <v>2</v>
      </c>
      <c r="D27" s="231"/>
      <c r="E27" s="231"/>
      <c r="F27" s="231"/>
      <c r="G27" s="230" t="s">
        <v>26</v>
      </c>
      <c r="H27" s="230" t="s">
        <v>2</v>
      </c>
      <c r="I27" s="231"/>
      <c r="J27" s="231"/>
      <c r="K27" s="231"/>
      <c r="L27" s="230" t="s">
        <v>26</v>
      </c>
      <c r="M27" s="230" t="s">
        <v>2</v>
      </c>
      <c r="N27" s="228"/>
      <c r="O27" s="231"/>
      <c r="P27" s="270"/>
      <c r="Q27" s="29" t="s">
        <v>138</v>
      </c>
      <c r="R27" s="28"/>
      <c r="S27" s="750" t="s">
        <v>139</v>
      </c>
    </row>
    <row r="28" spans="1:47" ht="12.75" customHeight="1" x14ac:dyDescent="0.2">
      <c r="A28" s="227">
        <v>1</v>
      </c>
      <c r="B28" s="226">
        <v>0</v>
      </c>
      <c r="C28" s="225">
        <v>0.15</v>
      </c>
      <c r="D28" s="240">
        <v>10000</v>
      </c>
      <c r="E28" s="224">
        <f t="shared" ref="E28:E59" si="0">D28*(100-2.18)/100</f>
        <v>9781.9999999999982</v>
      </c>
      <c r="F28" s="223">
        <v>33</v>
      </c>
      <c r="G28" s="222">
        <v>8</v>
      </c>
      <c r="H28" s="222">
        <v>8.15</v>
      </c>
      <c r="I28" s="240">
        <v>10000</v>
      </c>
      <c r="J28" s="224">
        <f t="shared" ref="J28:J59" si="1">I28*(100-2.18)/100</f>
        <v>9781.9999999999982</v>
      </c>
      <c r="K28" s="223">
        <v>65</v>
      </c>
      <c r="L28" s="222">
        <v>16</v>
      </c>
      <c r="M28" s="222">
        <v>16.149999999999999</v>
      </c>
      <c r="N28" s="240">
        <v>10000</v>
      </c>
      <c r="O28" s="224">
        <f t="shared" ref="O28:O59" si="2">N28*(100-2.18)/100</f>
        <v>9781.9999999999982</v>
      </c>
      <c r="P28" s="270"/>
      <c r="Q28" s="226">
        <v>0</v>
      </c>
      <c r="R28" s="225">
        <v>0.15</v>
      </c>
      <c r="S28" s="23">
        <f>AVERAGE(D28:D31)</f>
        <v>10000</v>
      </c>
    </row>
    <row r="29" spans="1:47" ht="12.75" customHeight="1" x14ac:dyDescent="0.2">
      <c r="A29" s="227">
        <v>2</v>
      </c>
      <c r="B29" s="227">
        <v>0.15</v>
      </c>
      <c r="C29" s="221">
        <v>0.3</v>
      </c>
      <c r="D29" s="240">
        <v>10000</v>
      </c>
      <c r="E29" s="224">
        <f t="shared" si="0"/>
        <v>9781.9999999999982</v>
      </c>
      <c r="F29" s="223">
        <v>34</v>
      </c>
      <c r="G29" s="222">
        <v>8.15</v>
      </c>
      <c r="H29" s="222">
        <v>8.3000000000000007</v>
      </c>
      <c r="I29" s="240">
        <v>10000</v>
      </c>
      <c r="J29" s="224">
        <f t="shared" si="1"/>
        <v>9781.9999999999982</v>
      </c>
      <c r="K29" s="223">
        <v>66</v>
      </c>
      <c r="L29" s="222">
        <v>16.149999999999999</v>
      </c>
      <c r="M29" s="222">
        <v>16.3</v>
      </c>
      <c r="N29" s="240">
        <v>10000</v>
      </c>
      <c r="O29" s="224">
        <f t="shared" si="2"/>
        <v>9781.9999999999982</v>
      </c>
      <c r="P29" s="270"/>
      <c r="Q29" s="4798">
        <v>1</v>
      </c>
      <c r="R29" s="4793">
        <v>1.1499999999999999</v>
      </c>
      <c r="S29" s="23">
        <f>AVERAGE(D32:D35)</f>
        <v>10000</v>
      </c>
    </row>
    <row r="30" spans="1:47" ht="12.75" customHeight="1" x14ac:dyDescent="0.2">
      <c r="A30" s="106">
        <v>3</v>
      </c>
      <c r="B30" s="105">
        <v>0.3</v>
      </c>
      <c r="C30" s="104">
        <v>0.45</v>
      </c>
      <c r="D30" s="103">
        <v>10000</v>
      </c>
      <c r="E30" s="102">
        <f t="shared" si="0"/>
        <v>9781.9999999999982</v>
      </c>
      <c r="F30" s="101">
        <v>35</v>
      </c>
      <c r="G30" s="100">
        <v>8.3000000000000007</v>
      </c>
      <c r="H30" s="100">
        <v>8.4499999999999993</v>
      </c>
      <c r="I30" s="103">
        <v>10000</v>
      </c>
      <c r="J30" s="102">
        <f t="shared" si="1"/>
        <v>9781.9999999999982</v>
      </c>
      <c r="K30" s="101">
        <v>67</v>
      </c>
      <c r="L30" s="100">
        <v>16.3</v>
      </c>
      <c r="M30" s="100">
        <v>16.45</v>
      </c>
      <c r="N30" s="103">
        <v>10000</v>
      </c>
      <c r="O30" s="102">
        <f t="shared" si="2"/>
        <v>9781.9999999999982</v>
      </c>
      <c r="P30" s="99"/>
      <c r="Q30" s="4690">
        <v>2</v>
      </c>
      <c r="R30" s="4793">
        <v>2.15</v>
      </c>
      <c r="S30" s="23">
        <f>AVERAGE(D36:D39)</f>
        <v>10000</v>
      </c>
      <c r="V30" s="98"/>
    </row>
    <row r="31" spans="1:47" ht="12.75" customHeight="1" x14ac:dyDescent="0.2">
      <c r="A31" s="227">
        <v>4</v>
      </c>
      <c r="B31" s="227">
        <v>0.45</v>
      </c>
      <c r="C31" s="222">
        <v>1</v>
      </c>
      <c r="D31" s="240">
        <v>10000</v>
      </c>
      <c r="E31" s="224">
        <f t="shared" si="0"/>
        <v>9781.9999999999982</v>
      </c>
      <c r="F31" s="223">
        <v>36</v>
      </c>
      <c r="G31" s="222">
        <v>8.4499999999999993</v>
      </c>
      <c r="H31" s="222">
        <v>9</v>
      </c>
      <c r="I31" s="240">
        <v>10000</v>
      </c>
      <c r="J31" s="224">
        <f t="shared" si="1"/>
        <v>9781.9999999999982</v>
      </c>
      <c r="K31" s="223">
        <v>68</v>
      </c>
      <c r="L31" s="222">
        <v>16.45</v>
      </c>
      <c r="M31" s="222">
        <v>17</v>
      </c>
      <c r="N31" s="240">
        <v>10000</v>
      </c>
      <c r="O31" s="224">
        <f t="shared" si="2"/>
        <v>9781.9999999999982</v>
      </c>
      <c r="P31" s="270"/>
      <c r="Q31" s="221">
        <v>3</v>
      </c>
      <c r="R31" s="182">
        <v>3.15</v>
      </c>
      <c r="S31" s="23">
        <f>AVERAGE(D40:D43)</f>
        <v>10000</v>
      </c>
    </row>
    <row r="32" spans="1:47" ht="12.75" customHeight="1" x14ac:dyDescent="0.25">
      <c r="A32" s="97">
        <v>5</v>
      </c>
      <c r="B32" s="96">
        <v>1</v>
      </c>
      <c r="C32" s="95">
        <v>1.1499999999999999</v>
      </c>
      <c r="D32" s="724">
        <v>10000</v>
      </c>
      <c r="E32" s="94">
        <f t="shared" si="0"/>
        <v>9781.9999999999982</v>
      </c>
      <c r="F32" s="93">
        <v>37</v>
      </c>
      <c r="G32" s="96">
        <v>9</v>
      </c>
      <c r="H32" s="96">
        <v>9.15</v>
      </c>
      <c r="I32" s="724">
        <v>10000</v>
      </c>
      <c r="J32" s="94">
        <f t="shared" si="1"/>
        <v>9781.9999999999982</v>
      </c>
      <c r="K32" s="93">
        <v>69</v>
      </c>
      <c r="L32" s="96">
        <v>17</v>
      </c>
      <c r="M32" s="96">
        <v>17.149999999999999</v>
      </c>
      <c r="N32" s="724">
        <v>10000</v>
      </c>
      <c r="O32" s="94">
        <f t="shared" si="2"/>
        <v>9781.9999999999982</v>
      </c>
      <c r="P32" s="92"/>
      <c r="Q32" s="221">
        <v>4</v>
      </c>
      <c r="R32" s="182">
        <v>4.1500000000000004</v>
      </c>
      <c r="S32" s="23">
        <f>AVERAGE(D44:D47)</f>
        <v>10000</v>
      </c>
      <c r="AQ32" s="724"/>
    </row>
    <row r="33" spans="1:19" ht="12.75" customHeight="1" x14ac:dyDescent="0.25">
      <c r="A33" s="723">
        <v>6</v>
      </c>
      <c r="B33" s="91">
        <v>1.1499999999999999</v>
      </c>
      <c r="C33" s="90">
        <v>1.3</v>
      </c>
      <c r="D33" s="89">
        <v>10000</v>
      </c>
      <c r="E33" s="88">
        <f t="shared" si="0"/>
        <v>9781.9999999999982</v>
      </c>
      <c r="F33" s="87">
        <v>38</v>
      </c>
      <c r="G33" s="90">
        <v>9.15</v>
      </c>
      <c r="H33" s="90">
        <v>9.3000000000000007</v>
      </c>
      <c r="I33" s="89">
        <v>10000</v>
      </c>
      <c r="J33" s="88">
        <f t="shared" si="1"/>
        <v>9781.9999999999982</v>
      </c>
      <c r="K33" s="87">
        <v>70</v>
      </c>
      <c r="L33" s="90">
        <v>17.149999999999999</v>
      </c>
      <c r="M33" s="90">
        <v>17.3</v>
      </c>
      <c r="N33" s="89">
        <v>10000</v>
      </c>
      <c r="O33" s="88">
        <f t="shared" si="2"/>
        <v>9781.9999999999982</v>
      </c>
      <c r="P33" s="86"/>
      <c r="Q33" s="4798">
        <v>5</v>
      </c>
      <c r="R33" s="4787">
        <v>5.15</v>
      </c>
      <c r="S33" s="23">
        <f>AVERAGE(D48:D51)</f>
        <v>10000</v>
      </c>
    </row>
    <row r="34" spans="1:19" ht="15.75" x14ac:dyDescent="0.25">
      <c r="A34" s="85">
        <v>7</v>
      </c>
      <c r="B34" s="84">
        <v>1.3</v>
      </c>
      <c r="C34" s="722">
        <v>1.45</v>
      </c>
      <c r="D34" s="83">
        <v>10000</v>
      </c>
      <c r="E34" s="721">
        <f t="shared" si="0"/>
        <v>9781.9999999999982</v>
      </c>
      <c r="F34" s="82">
        <v>39</v>
      </c>
      <c r="G34" s="81">
        <v>9.3000000000000007</v>
      </c>
      <c r="H34" s="81">
        <v>9.4499999999999993</v>
      </c>
      <c r="I34" s="83">
        <v>10000</v>
      </c>
      <c r="J34" s="721">
        <f t="shared" si="1"/>
        <v>9781.9999999999982</v>
      </c>
      <c r="K34" s="82">
        <v>71</v>
      </c>
      <c r="L34" s="81">
        <v>17.3</v>
      </c>
      <c r="M34" s="81">
        <v>17.45</v>
      </c>
      <c r="N34" s="83">
        <v>10000</v>
      </c>
      <c r="O34" s="721">
        <f t="shared" si="2"/>
        <v>9781.9999999999982</v>
      </c>
      <c r="P34" s="80"/>
      <c r="Q34" s="222">
        <v>6</v>
      </c>
      <c r="R34" s="182">
        <v>6.15</v>
      </c>
      <c r="S34" s="23">
        <f>AVERAGE(D52:D55)</f>
        <v>10000</v>
      </c>
    </row>
    <row r="35" spans="1:19" x14ac:dyDescent="0.2">
      <c r="A35" s="227">
        <v>8</v>
      </c>
      <c r="B35" s="227">
        <v>1.45</v>
      </c>
      <c r="C35" s="222">
        <v>2</v>
      </c>
      <c r="D35" s="240">
        <v>10000</v>
      </c>
      <c r="E35" s="224">
        <f t="shared" si="0"/>
        <v>9781.9999999999982</v>
      </c>
      <c r="F35" s="223">
        <v>40</v>
      </c>
      <c r="G35" s="222">
        <v>9.4499999999999993</v>
      </c>
      <c r="H35" s="222">
        <v>10</v>
      </c>
      <c r="I35" s="240">
        <v>10000</v>
      </c>
      <c r="J35" s="224">
        <f t="shared" si="1"/>
        <v>9781.9999999999982</v>
      </c>
      <c r="K35" s="223">
        <v>72</v>
      </c>
      <c r="L35" s="738">
        <v>17.45</v>
      </c>
      <c r="M35" s="222">
        <v>18</v>
      </c>
      <c r="N35" s="240">
        <v>10000</v>
      </c>
      <c r="O35" s="224">
        <f t="shared" si="2"/>
        <v>9781.9999999999982</v>
      </c>
      <c r="P35" s="270"/>
      <c r="Q35" s="222">
        <v>7</v>
      </c>
      <c r="R35" s="182">
        <v>7.15</v>
      </c>
      <c r="S35" s="23">
        <f>AVERAGE(D56:D59)</f>
        <v>10000</v>
      </c>
    </row>
    <row r="36" spans="1:19" x14ac:dyDescent="0.2">
      <c r="A36" s="79">
        <v>9</v>
      </c>
      <c r="B36" s="78">
        <v>2</v>
      </c>
      <c r="C36" s="77">
        <v>2.15</v>
      </c>
      <c r="D36" s="76">
        <v>10000</v>
      </c>
      <c r="E36" s="75">
        <f t="shared" si="0"/>
        <v>9781.9999999999982</v>
      </c>
      <c r="F36" s="74">
        <v>41</v>
      </c>
      <c r="G36" s="73">
        <v>10</v>
      </c>
      <c r="H36" s="72">
        <v>10.15</v>
      </c>
      <c r="I36" s="76">
        <v>10000</v>
      </c>
      <c r="J36" s="75">
        <f t="shared" si="1"/>
        <v>9781.9999999999982</v>
      </c>
      <c r="K36" s="74">
        <v>73</v>
      </c>
      <c r="L36" s="72">
        <v>18</v>
      </c>
      <c r="M36" s="73">
        <v>18.149999999999999</v>
      </c>
      <c r="N36" s="76">
        <v>10000</v>
      </c>
      <c r="O36" s="75">
        <f t="shared" si="2"/>
        <v>9781.9999999999982</v>
      </c>
      <c r="P36" s="71"/>
      <c r="Q36" s="222">
        <v>8</v>
      </c>
      <c r="R36" s="222">
        <v>8.15</v>
      </c>
      <c r="S36" s="23">
        <f>AVERAGE(I28:I31)</f>
        <v>10000</v>
      </c>
    </row>
    <row r="37" spans="1:19" x14ac:dyDescent="0.2">
      <c r="A37" s="227">
        <v>10</v>
      </c>
      <c r="B37" s="227">
        <v>2.15</v>
      </c>
      <c r="C37" s="222">
        <v>2.2999999999999998</v>
      </c>
      <c r="D37" s="240">
        <v>10000</v>
      </c>
      <c r="E37" s="224">
        <f t="shared" si="0"/>
        <v>9781.9999999999982</v>
      </c>
      <c r="F37" s="223">
        <v>42</v>
      </c>
      <c r="G37" s="222">
        <v>10.15</v>
      </c>
      <c r="H37" s="738">
        <v>10.3</v>
      </c>
      <c r="I37" s="240">
        <v>10000</v>
      </c>
      <c r="J37" s="224">
        <f t="shared" si="1"/>
        <v>9781.9999999999982</v>
      </c>
      <c r="K37" s="223">
        <v>74</v>
      </c>
      <c r="L37" s="738">
        <v>18.149999999999999</v>
      </c>
      <c r="M37" s="222">
        <v>18.3</v>
      </c>
      <c r="N37" s="240">
        <v>10000</v>
      </c>
      <c r="O37" s="224">
        <f t="shared" si="2"/>
        <v>9781.9999999999982</v>
      </c>
      <c r="P37" s="270"/>
      <c r="Q37" s="4798">
        <v>9</v>
      </c>
      <c r="R37" s="4798">
        <v>9.15</v>
      </c>
      <c r="S37" s="23">
        <f>AVERAGE(I32:I35)</f>
        <v>10000</v>
      </c>
    </row>
    <row r="38" spans="1:19" x14ac:dyDescent="0.2">
      <c r="A38" s="227">
        <v>11</v>
      </c>
      <c r="B38" s="221">
        <v>2.2999999999999998</v>
      </c>
      <c r="C38" s="225">
        <v>2.4500000000000002</v>
      </c>
      <c r="D38" s="240">
        <v>10000</v>
      </c>
      <c r="E38" s="224">
        <f t="shared" si="0"/>
        <v>9781.9999999999982</v>
      </c>
      <c r="F38" s="223">
        <v>43</v>
      </c>
      <c r="G38" s="222">
        <v>10.3</v>
      </c>
      <c r="H38" s="738">
        <v>10.45</v>
      </c>
      <c r="I38" s="240">
        <v>10000</v>
      </c>
      <c r="J38" s="224">
        <f t="shared" si="1"/>
        <v>9781.9999999999982</v>
      </c>
      <c r="K38" s="223">
        <v>75</v>
      </c>
      <c r="L38" s="738">
        <v>18.3</v>
      </c>
      <c r="M38" s="222">
        <v>18.45</v>
      </c>
      <c r="N38" s="240">
        <v>10000</v>
      </c>
      <c r="O38" s="224">
        <f t="shared" si="2"/>
        <v>9781.9999999999982</v>
      </c>
      <c r="P38" s="270"/>
      <c r="Q38" s="4798">
        <v>10</v>
      </c>
      <c r="R38" s="4794">
        <v>10.15</v>
      </c>
      <c r="S38" s="23">
        <f>AVERAGE(I36:I39)</f>
        <v>10000</v>
      </c>
    </row>
    <row r="39" spans="1:19" x14ac:dyDescent="0.2">
      <c r="A39" s="227">
        <v>12</v>
      </c>
      <c r="B39" s="227">
        <v>2.4500000000000002</v>
      </c>
      <c r="C39" s="222">
        <v>3</v>
      </c>
      <c r="D39" s="240">
        <v>10000</v>
      </c>
      <c r="E39" s="224">
        <f t="shared" si="0"/>
        <v>9781.9999999999982</v>
      </c>
      <c r="F39" s="223">
        <v>44</v>
      </c>
      <c r="G39" s="222">
        <v>10.45</v>
      </c>
      <c r="H39" s="738">
        <v>11</v>
      </c>
      <c r="I39" s="240">
        <v>10000</v>
      </c>
      <c r="J39" s="224">
        <f t="shared" si="1"/>
        <v>9781.9999999999982</v>
      </c>
      <c r="K39" s="223">
        <v>76</v>
      </c>
      <c r="L39" s="738">
        <v>18.45</v>
      </c>
      <c r="M39" s="222">
        <v>19</v>
      </c>
      <c r="N39" s="240">
        <v>10000</v>
      </c>
      <c r="O39" s="224">
        <f t="shared" si="2"/>
        <v>9781.9999999999982</v>
      </c>
      <c r="P39" s="270"/>
      <c r="Q39" s="222">
        <v>11</v>
      </c>
      <c r="R39" s="146">
        <v>11.15</v>
      </c>
      <c r="S39" s="23">
        <f>AVERAGE(I40:I43)</f>
        <v>10000</v>
      </c>
    </row>
    <row r="40" spans="1:19" x14ac:dyDescent="0.2">
      <c r="A40" s="227">
        <v>13</v>
      </c>
      <c r="B40" s="221">
        <v>3</v>
      </c>
      <c r="C40" s="182">
        <v>3.15</v>
      </c>
      <c r="D40" s="240">
        <v>10000</v>
      </c>
      <c r="E40" s="224">
        <f t="shared" si="0"/>
        <v>9781.9999999999982</v>
      </c>
      <c r="F40" s="223">
        <v>45</v>
      </c>
      <c r="G40" s="222">
        <v>11</v>
      </c>
      <c r="H40" s="738">
        <v>11.15</v>
      </c>
      <c r="I40" s="240">
        <v>10000</v>
      </c>
      <c r="J40" s="224">
        <f t="shared" si="1"/>
        <v>9781.9999999999982</v>
      </c>
      <c r="K40" s="223">
        <v>77</v>
      </c>
      <c r="L40" s="738">
        <v>19</v>
      </c>
      <c r="M40" s="222">
        <v>19.149999999999999</v>
      </c>
      <c r="N40" s="240">
        <v>10000</v>
      </c>
      <c r="O40" s="224">
        <f t="shared" si="2"/>
        <v>9781.9999999999982</v>
      </c>
      <c r="P40" s="270"/>
      <c r="Q40" s="222">
        <v>12</v>
      </c>
      <c r="R40" s="146">
        <v>12.15</v>
      </c>
      <c r="S40" s="23">
        <f>AVERAGE(I44:I47)</f>
        <v>10000</v>
      </c>
    </row>
    <row r="41" spans="1:19" x14ac:dyDescent="0.2">
      <c r="A41" s="227">
        <v>14</v>
      </c>
      <c r="B41" s="227">
        <v>3.15</v>
      </c>
      <c r="C41" s="738">
        <v>3.3</v>
      </c>
      <c r="D41" s="240">
        <v>10000</v>
      </c>
      <c r="E41" s="224">
        <f t="shared" si="0"/>
        <v>9781.9999999999982</v>
      </c>
      <c r="F41" s="223">
        <v>46</v>
      </c>
      <c r="G41" s="222">
        <v>11.15</v>
      </c>
      <c r="H41" s="738">
        <v>11.3</v>
      </c>
      <c r="I41" s="240">
        <v>10000</v>
      </c>
      <c r="J41" s="224">
        <f t="shared" si="1"/>
        <v>9781.9999999999982</v>
      </c>
      <c r="K41" s="223">
        <v>78</v>
      </c>
      <c r="L41" s="738">
        <v>19.149999999999999</v>
      </c>
      <c r="M41" s="222">
        <v>19.3</v>
      </c>
      <c r="N41" s="240">
        <v>10000</v>
      </c>
      <c r="O41" s="224">
        <f t="shared" si="2"/>
        <v>9781.9999999999982</v>
      </c>
      <c r="P41" s="270"/>
      <c r="Q41" s="4798">
        <v>13</v>
      </c>
      <c r="R41" s="4794">
        <v>13.15</v>
      </c>
      <c r="S41" s="23">
        <f>AVERAGE(I48:I51)</f>
        <v>10000</v>
      </c>
    </row>
    <row r="42" spans="1:19" x14ac:dyDescent="0.2">
      <c r="A42" s="227">
        <v>15</v>
      </c>
      <c r="B42" s="221">
        <v>3.3</v>
      </c>
      <c r="C42" s="182">
        <v>3.45</v>
      </c>
      <c r="D42" s="240">
        <v>10000</v>
      </c>
      <c r="E42" s="224">
        <f t="shared" si="0"/>
        <v>9781.9999999999982</v>
      </c>
      <c r="F42" s="223">
        <v>47</v>
      </c>
      <c r="G42" s="222">
        <v>11.3</v>
      </c>
      <c r="H42" s="738">
        <v>11.45</v>
      </c>
      <c r="I42" s="240">
        <v>10000</v>
      </c>
      <c r="J42" s="224">
        <f t="shared" si="1"/>
        <v>9781.9999999999982</v>
      </c>
      <c r="K42" s="223">
        <v>79</v>
      </c>
      <c r="L42" s="738">
        <v>19.3</v>
      </c>
      <c r="M42" s="222">
        <v>19.45</v>
      </c>
      <c r="N42" s="240">
        <v>10000</v>
      </c>
      <c r="O42" s="224">
        <f t="shared" si="2"/>
        <v>9781.9999999999982</v>
      </c>
      <c r="P42" s="270"/>
      <c r="Q42" s="222">
        <v>14</v>
      </c>
      <c r="R42" s="146">
        <v>14.15</v>
      </c>
      <c r="S42" s="23">
        <f>AVERAGE(I52:I55)</f>
        <v>10000</v>
      </c>
    </row>
    <row r="43" spans="1:19" x14ac:dyDescent="0.2">
      <c r="A43" s="227">
        <v>16</v>
      </c>
      <c r="B43" s="227">
        <v>3.45</v>
      </c>
      <c r="C43" s="738">
        <v>4</v>
      </c>
      <c r="D43" s="240">
        <v>10000</v>
      </c>
      <c r="E43" s="224">
        <f t="shared" si="0"/>
        <v>9781.9999999999982</v>
      </c>
      <c r="F43" s="223">
        <v>48</v>
      </c>
      <c r="G43" s="222">
        <v>11.45</v>
      </c>
      <c r="H43" s="738">
        <v>12</v>
      </c>
      <c r="I43" s="240">
        <v>10000</v>
      </c>
      <c r="J43" s="224">
        <f t="shared" si="1"/>
        <v>9781.9999999999982</v>
      </c>
      <c r="K43" s="223">
        <v>80</v>
      </c>
      <c r="L43" s="738">
        <v>19.45</v>
      </c>
      <c r="M43" s="738">
        <v>20</v>
      </c>
      <c r="N43" s="240">
        <v>10000</v>
      </c>
      <c r="O43" s="224">
        <f t="shared" si="2"/>
        <v>9781.9999999999982</v>
      </c>
      <c r="P43" s="270"/>
      <c r="Q43" s="222">
        <v>15</v>
      </c>
      <c r="R43" s="222">
        <v>15.15</v>
      </c>
      <c r="S43" s="23">
        <f>AVERAGE(I56:I59)</f>
        <v>10000</v>
      </c>
    </row>
    <row r="44" spans="1:19" x14ac:dyDescent="0.2">
      <c r="A44" s="227">
        <v>17</v>
      </c>
      <c r="B44" s="221">
        <v>4</v>
      </c>
      <c r="C44" s="182">
        <v>4.1500000000000004</v>
      </c>
      <c r="D44" s="240">
        <v>10000</v>
      </c>
      <c r="E44" s="224">
        <f t="shared" si="0"/>
        <v>9781.9999999999982</v>
      </c>
      <c r="F44" s="223">
        <v>49</v>
      </c>
      <c r="G44" s="222">
        <v>12</v>
      </c>
      <c r="H44" s="738">
        <v>12.15</v>
      </c>
      <c r="I44" s="240">
        <v>10000</v>
      </c>
      <c r="J44" s="224">
        <f t="shared" si="1"/>
        <v>9781.9999999999982</v>
      </c>
      <c r="K44" s="223">
        <v>81</v>
      </c>
      <c r="L44" s="738">
        <v>20</v>
      </c>
      <c r="M44" s="222">
        <v>20.149999999999999</v>
      </c>
      <c r="N44" s="240">
        <v>10000</v>
      </c>
      <c r="O44" s="224">
        <f t="shared" si="2"/>
        <v>9781.9999999999982</v>
      </c>
      <c r="P44" s="270"/>
      <c r="Q44" s="222">
        <v>16</v>
      </c>
      <c r="R44" s="222">
        <v>16.149999999999999</v>
      </c>
      <c r="S44" s="23">
        <f>AVERAGE(N28:N31)</f>
        <v>10000</v>
      </c>
    </row>
    <row r="45" spans="1:19" x14ac:dyDescent="0.2">
      <c r="A45" s="227">
        <v>18</v>
      </c>
      <c r="B45" s="227">
        <v>4.1500000000000004</v>
      </c>
      <c r="C45" s="738">
        <v>4.3</v>
      </c>
      <c r="D45" s="240">
        <v>10000</v>
      </c>
      <c r="E45" s="224">
        <f t="shared" si="0"/>
        <v>9781.9999999999982</v>
      </c>
      <c r="F45" s="223">
        <v>50</v>
      </c>
      <c r="G45" s="222">
        <v>12.15</v>
      </c>
      <c r="H45" s="738">
        <v>12.3</v>
      </c>
      <c r="I45" s="240">
        <v>10000</v>
      </c>
      <c r="J45" s="224">
        <f t="shared" si="1"/>
        <v>9781.9999999999982</v>
      </c>
      <c r="K45" s="223">
        <v>82</v>
      </c>
      <c r="L45" s="738">
        <v>20.149999999999999</v>
      </c>
      <c r="M45" s="222">
        <v>20.3</v>
      </c>
      <c r="N45" s="240">
        <v>10000</v>
      </c>
      <c r="O45" s="224">
        <f t="shared" si="2"/>
        <v>9781.9999999999982</v>
      </c>
      <c r="P45" s="270"/>
      <c r="Q45" s="4798">
        <v>17</v>
      </c>
      <c r="R45" s="4798">
        <v>17.149999999999999</v>
      </c>
      <c r="S45" s="23">
        <f>AVERAGE(N32:N35)</f>
        <v>10000</v>
      </c>
    </row>
    <row r="46" spans="1:19" x14ac:dyDescent="0.2">
      <c r="A46" s="227">
        <v>19</v>
      </c>
      <c r="B46" s="221">
        <v>4.3</v>
      </c>
      <c r="C46" s="182">
        <v>4.45</v>
      </c>
      <c r="D46" s="240">
        <v>10000</v>
      </c>
      <c r="E46" s="224">
        <f t="shared" si="0"/>
        <v>9781.9999999999982</v>
      </c>
      <c r="F46" s="223">
        <v>51</v>
      </c>
      <c r="G46" s="222">
        <v>12.3</v>
      </c>
      <c r="H46" s="738">
        <v>12.45</v>
      </c>
      <c r="I46" s="240">
        <v>10000</v>
      </c>
      <c r="J46" s="224">
        <f t="shared" si="1"/>
        <v>9781.9999999999982</v>
      </c>
      <c r="K46" s="223">
        <v>83</v>
      </c>
      <c r="L46" s="738">
        <v>20.3</v>
      </c>
      <c r="M46" s="222">
        <v>20.45</v>
      </c>
      <c r="N46" s="240">
        <v>10000</v>
      </c>
      <c r="O46" s="224">
        <f t="shared" si="2"/>
        <v>9781.9999999999982</v>
      </c>
      <c r="P46" s="270"/>
      <c r="Q46" s="4794">
        <v>18</v>
      </c>
      <c r="R46" s="4798">
        <v>18.149999999999999</v>
      </c>
      <c r="S46" s="23">
        <f>AVERAGE(N36:N39)</f>
        <v>10000</v>
      </c>
    </row>
    <row r="47" spans="1:19" x14ac:dyDescent="0.2">
      <c r="A47" s="227">
        <v>20</v>
      </c>
      <c r="B47" s="227">
        <v>4.45</v>
      </c>
      <c r="C47" s="738">
        <v>5</v>
      </c>
      <c r="D47" s="240">
        <v>10000</v>
      </c>
      <c r="E47" s="224">
        <f t="shared" si="0"/>
        <v>9781.9999999999982</v>
      </c>
      <c r="F47" s="223">
        <v>52</v>
      </c>
      <c r="G47" s="222">
        <v>12.45</v>
      </c>
      <c r="H47" s="738">
        <v>13</v>
      </c>
      <c r="I47" s="240">
        <v>10000</v>
      </c>
      <c r="J47" s="224">
        <f t="shared" si="1"/>
        <v>9781.9999999999982</v>
      </c>
      <c r="K47" s="223">
        <v>84</v>
      </c>
      <c r="L47" s="738">
        <v>20.45</v>
      </c>
      <c r="M47" s="222">
        <v>21</v>
      </c>
      <c r="N47" s="240">
        <v>10000</v>
      </c>
      <c r="O47" s="224">
        <f t="shared" si="2"/>
        <v>9781.9999999999982</v>
      </c>
      <c r="P47" s="270"/>
      <c r="Q47" s="146">
        <v>19</v>
      </c>
      <c r="R47" s="222">
        <v>19.149999999999999</v>
      </c>
      <c r="S47" s="23">
        <f>AVERAGE(N40:N43)</f>
        <v>10000</v>
      </c>
    </row>
    <row r="48" spans="1:19" ht="15.75" x14ac:dyDescent="0.25">
      <c r="A48" s="720">
        <v>21</v>
      </c>
      <c r="B48" s="70">
        <v>5</v>
      </c>
      <c r="C48" s="69">
        <v>5.15</v>
      </c>
      <c r="D48" s="68">
        <v>10000</v>
      </c>
      <c r="E48" s="67">
        <f t="shared" si="0"/>
        <v>9781.9999999999982</v>
      </c>
      <c r="F48" s="66">
        <v>53</v>
      </c>
      <c r="G48" s="70">
        <v>13</v>
      </c>
      <c r="H48" s="65">
        <v>13.15</v>
      </c>
      <c r="I48" s="68">
        <v>10000</v>
      </c>
      <c r="J48" s="67">
        <f t="shared" si="1"/>
        <v>9781.9999999999982</v>
      </c>
      <c r="K48" s="66">
        <v>85</v>
      </c>
      <c r="L48" s="65">
        <v>21</v>
      </c>
      <c r="M48" s="70">
        <v>21.15</v>
      </c>
      <c r="N48" s="68">
        <v>10000</v>
      </c>
      <c r="O48" s="67">
        <f t="shared" si="2"/>
        <v>9781.9999999999982</v>
      </c>
      <c r="P48" s="64"/>
      <c r="Q48" s="146">
        <v>20</v>
      </c>
      <c r="R48" s="222">
        <v>20.149999999999999</v>
      </c>
      <c r="S48" s="23">
        <f>AVERAGE(N44:N47)</f>
        <v>10000</v>
      </c>
    </row>
    <row r="49" spans="1:19" ht="15.75" x14ac:dyDescent="0.25">
      <c r="A49" s="63">
        <v>22</v>
      </c>
      <c r="B49" s="62">
        <v>5.15</v>
      </c>
      <c r="C49" s="61">
        <v>5.3</v>
      </c>
      <c r="D49" s="60">
        <v>10000</v>
      </c>
      <c r="E49" s="59">
        <f t="shared" si="0"/>
        <v>9781.9999999999982</v>
      </c>
      <c r="F49" s="719">
        <v>54</v>
      </c>
      <c r="G49" s="58">
        <v>13.15</v>
      </c>
      <c r="H49" s="61">
        <v>13.3</v>
      </c>
      <c r="I49" s="60">
        <v>10000</v>
      </c>
      <c r="J49" s="59">
        <f t="shared" si="1"/>
        <v>9781.9999999999982</v>
      </c>
      <c r="K49" s="719">
        <v>86</v>
      </c>
      <c r="L49" s="61">
        <v>21.15</v>
      </c>
      <c r="M49" s="58">
        <v>21.3</v>
      </c>
      <c r="N49" s="60">
        <v>10000</v>
      </c>
      <c r="O49" s="59">
        <f t="shared" si="2"/>
        <v>9781.9999999999982</v>
      </c>
      <c r="P49" s="57"/>
      <c r="Q49" s="4794">
        <v>21</v>
      </c>
      <c r="R49" s="4798">
        <v>21.15</v>
      </c>
      <c r="S49" s="23">
        <f>AVERAGE(N48:N51)</f>
        <v>10000</v>
      </c>
    </row>
    <row r="50" spans="1:19" x14ac:dyDescent="0.2">
      <c r="A50" s="227">
        <v>23</v>
      </c>
      <c r="B50" s="222">
        <v>5.3</v>
      </c>
      <c r="C50" s="182">
        <v>5.45</v>
      </c>
      <c r="D50" s="240">
        <v>10000</v>
      </c>
      <c r="E50" s="224">
        <f t="shared" si="0"/>
        <v>9781.9999999999982</v>
      </c>
      <c r="F50" s="223">
        <v>55</v>
      </c>
      <c r="G50" s="222">
        <v>13.3</v>
      </c>
      <c r="H50" s="738">
        <v>13.45</v>
      </c>
      <c r="I50" s="240">
        <v>10000</v>
      </c>
      <c r="J50" s="224">
        <f t="shared" si="1"/>
        <v>9781.9999999999982</v>
      </c>
      <c r="K50" s="223">
        <v>87</v>
      </c>
      <c r="L50" s="738">
        <v>21.3</v>
      </c>
      <c r="M50" s="222">
        <v>21.45</v>
      </c>
      <c r="N50" s="240">
        <v>10000</v>
      </c>
      <c r="O50" s="224">
        <f t="shared" si="2"/>
        <v>9781.9999999999982</v>
      </c>
      <c r="P50" s="270"/>
      <c r="Q50" s="146">
        <v>22</v>
      </c>
      <c r="R50" s="222">
        <v>22.15</v>
      </c>
      <c r="S50" s="23">
        <f>AVERAGE(N52:N55)</f>
        <v>10000</v>
      </c>
    </row>
    <row r="51" spans="1:19" x14ac:dyDescent="0.2">
      <c r="A51" s="227">
        <v>24</v>
      </c>
      <c r="B51" s="225">
        <v>5.45</v>
      </c>
      <c r="C51" s="738">
        <v>6</v>
      </c>
      <c r="D51" s="240">
        <v>10000</v>
      </c>
      <c r="E51" s="224">
        <f t="shared" si="0"/>
        <v>9781.9999999999982</v>
      </c>
      <c r="F51" s="223">
        <v>56</v>
      </c>
      <c r="G51" s="222">
        <v>13.45</v>
      </c>
      <c r="H51" s="738">
        <v>14</v>
      </c>
      <c r="I51" s="240">
        <v>10000</v>
      </c>
      <c r="J51" s="224">
        <f t="shared" si="1"/>
        <v>9781.9999999999982</v>
      </c>
      <c r="K51" s="223">
        <v>88</v>
      </c>
      <c r="L51" s="738">
        <v>21.45</v>
      </c>
      <c r="M51" s="222">
        <v>22</v>
      </c>
      <c r="N51" s="240">
        <v>10000</v>
      </c>
      <c r="O51" s="224">
        <f t="shared" si="2"/>
        <v>9781.9999999999982</v>
      </c>
      <c r="P51" s="270"/>
      <c r="Q51" s="146">
        <v>23</v>
      </c>
      <c r="R51" s="222">
        <v>23.15</v>
      </c>
      <c r="S51" s="23">
        <f>AVERAGE(N56:N59)</f>
        <v>10000</v>
      </c>
    </row>
    <row r="52" spans="1:19" x14ac:dyDescent="0.2">
      <c r="A52" s="227">
        <v>25</v>
      </c>
      <c r="B52" s="222">
        <v>6</v>
      </c>
      <c r="C52" s="182">
        <v>6.15</v>
      </c>
      <c r="D52" s="240">
        <v>10000</v>
      </c>
      <c r="E52" s="224">
        <f t="shared" si="0"/>
        <v>9781.9999999999982</v>
      </c>
      <c r="F52" s="223">
        <v>57</v>
      </c>
      <c r="G52" s="222">
        <v>14</v>
      </c>
      <c r="H52" s="738">
        <v>14.15</v>
      </c>
      <c r="I52" s="240">
        <v>10000</v>
      </c>
      <c r="J52" s="224">
        <f t="shared" si="1"/>
        <v>9781.9999999999982</v>
      </c>
      <c r="K52" s="223">
        <v>89</v>
      </c>
      <c r="L52" s="738">
        <v>22</v>
      </c>
      <c r="M52" s="222">
        <v>22.15</v>
      </c>
      <c r="N52" s="240">
        <v>10000</v>
      </c>
      <c r="O52" s="224">
        <f t="shared" si="2"/>
        <v>9781.9999999999982</v>
      </c>
      <c r="P52" s="270"/>
      <c r="Q52" s="750" t="s">
        <v>140</v>
      </c>
      <c r="S52" s="23">
        <f>AVERAGE(S28:S51)</f>
        <v>10000</v>
      </c>
    </row>
    <row r="53" spans="1:19" x14ac:dyDescent="0.2">
      <c r="A53" s="227">
        <v>26</v>
      </c>
      <c r="B53" s="225">
        <v>6.15</v>
      </c>
      <c r="C53" s="738">
        <v>6.3</v>
      </c>
      <c r="D53" s="240">
        <v>10000</v>
      </c>
      <c r="E53" s="224">
        <f t="shared" si="0"/>
        <v>9781.9999999999982</v>
      </c>
      <c r="F53" s="223">
        <v>58</v>
      </c>
      <c r="G53" s="222">
        <v>14.15</v>
      </c>
      <c r="H53" s="738">
        <v>14.3</v>
      </c>
      <c r="I53" s="240">
        <v>10000</v>
      </c>
      <c r="J53" s="224">
        <f t="shared" si="1"/>
        <v>9781.9999999999982</v>
      </c>
      <c r="K53" s="223">
        <v>90</v>
      </c>
      <c r="L53" s="738">
        <v>22.15</v>
      </c>
      <c r="M53" s="222">
        <v>22.3</v>
      </c>
      <c r="N53" s="240">
        <v>10000</v>
      </c>
      <c r="O53" s="224">
        <f t="shared" si="2"/>
        <v>9781.9999999999982</v>
      </c>
      <c r="P53" s="270"/>
    </row>
    <row r="54" spans="1:19" x14ac:dyDescent="0.2">
      <c r="A54" s="227">
        <v>27</v>
      </c>
      <c r="B54" s="222">
        <v>6.3</v>
      </c>
      <c r="C54" s="182">
        <v>6.45</v>
      </c>
      <c r="D54" s="240">
        <v>10000</v>
      </c>
      <c r="E54" s="224">
        <f t="shared" si="0"/>
        <v>9781.9999999999982</v>
      </c>
      <c r="F54" s="223">
        <v>59</v>
      </c>
      <c r="G54" s="222">
        <v>14.3</v>
      </c>
      <c r="H54" s="738">
        <v>14.45</v>
      </c>
      <c r="I54" s="240">
        <v>10000</v>
      </c>
      <c r="J54" s="224">
        <f t="shared" si="1"/>
        <v>9781.9999999999982</v>
      </c>
      <c r="K54" s="223">
        <v>91</v>
      </c>
      <c r="L54" s="738">
        <v>22.3</v>
      </c>
      <c r="M54" s="222">
        <v>22.45</v>
      </c>
      <c r="N54" s="240">
        <v>10000</v>
      </c>
      <c r="O54" s="224">
        <f t="shared" si="2"/>
        <v>9781.9999999999982</v>
      </c>
      <c r="P54" s="270"/>
    </row>
    <row r="55" spans="1:19" x14ac:dyDescent="0.2">
      <c r="A55" s="227">
        <v>28</v>
      </c>
      <c r="B55" s="225">
        <v>6.45</v>
      </c>
      <c r="C55" s="738">
        <v>7</v>
      </c>
      <c r="D55" s="240">
        <v>10000</v>
      </c>
      <c r="E55" s="224">
        <f t="shared" si="0"/>
        <v>9781.9999999999982</v>
      </c>
      <c r="F55" s="223">
        <v>60</v>
      </c>
      <c r="G55" s="222">
        <v>14.45</v>
      </c>
      <c r="H55" s="222">
        <v>15</v>
      </c>
      <c r="I55" s="240">
        <v>10000</v>
      </c>
      <c r="J55" s="224">
        <f t="shared" si="1"/>
        <v>9781.9999999999982</v>
      </c>
      <c r="K55" s="223">
        <v>92</v>
      </c>
      <c r="L55" s="738">
        <v>22.45</v>
      </c>
      <c r="M55" s="222">
        <v>23</v>
      </c>
      <c r="N55" s="240">
        <v>10000</v>
      </c>
      <c r="O55" s="224">
        <f t="shared" si="2"/>
        <v>9781.9999999999982</v>
      </c>
      <c r="P55" s="270"/>
    </row>
    <row r="56" spans="1:19" x14ac:dyDescent="0.2">
      <c r="A56" s="227">
        <v>29</v>
      </c>
      <c r="B56" s="222">
        <v>7</v>
      </c>
      <c r="C56" s="182">
        <v>7.15</v>
      </c>
      <c r="D56" s="240">
        <v>10000</v>
      </c>
      <c r="E56" s="224">
        <f t="shared" si="0"/>
        <v>9781.9999999999982</v>
      </c>
      <c r="F56" s="223">
        <v>61</v>
      </c>
      <c r="G56" s="222">
        <v>15</v>
      </c>
      <c r="H56" s="222">
        <v>15.15</v>
      </c>
      <c r="I56" s="240">
        <v>10000</v>
      </c>
      <c r="J56" s="224">
        <f t="shared" si="1"/>
        <v>9781.9999999999982</v>
      </c>
      <c r="K56" s="223">
        <v>93</v>
      </c>
      <c r="L56" s="738">
        <v>23</v>
      </c>
      <c r="M56" s="222">
        <v>23.15</v>
      </c>
      <c r="N56" s="240">
        <v>10000</v>
      </c>
      <c r="O56" s="224">
        <f t="shared" si="2"/>
        <v>9781.9999999999982</v>
      </c>
      <c r="P56" s="270"/>
    </row>
    <row r="57" spans="1:19" ht="15.75" x14ac:dyDescent="0.25">
      <c r="A57" s="56">
        <v>30</v>
      </c>
      <c r="B57" s="55">
        <v>7.15</v>
      </c>
      <c r="C57" s="718">
        <v>7.3</v>
      </c>
      <c r="D57" s="54">
        <v>10000</v>
      </c>
      <c r="E57" s="53">
        <f t="shared" si="0"/>
        <v>9781.9999999999982</v>
      </c>
      <c r="F57" s="52">
        <v>62</v>
      </c>
      <c r="G57" s="717">
        <v>15.15</v>
      </c>
      <c r="H57" s="717">
        <v>15.3</v>
      </c>
      <c r="I57" s="54">
        <v>10000</v>
      </c>
      <c r="J57" s="53">
        <f t="shared" si="1"/>
        <v>9781.9999999999982</v>
      </c>
      <c r="K57" s="52">
        <v>94</v>
      </c>
      <c r="L57" s="717">
        <v>23.15</v>
      </c>
      <c r="M57" s="717">
        <v>23.3</v>
      </c>
      <c r="N57" s="54">
        <v>10000</v>
      </c>
      <c r="O57" s="53">
        <f t="shared" si="2"/>
        <v>9781.9999999999982</v>
      </c>
      <c r="P57" s="51"/>
    </row>
    <row r="58" spans="1:19" x14ac:dyDescent="0.2">
      <c r="A58" s="227">
        <v>31</v>
      </c>
      <c r="B58" s="222">
        <v>7.3</v>
      </c>
      <c r="C58" s="182">
        <v>7.45</v>
      </c>
      <c r="D58" s="240">
        <v>10000</v>
      </c>
      <c r="E58" s="224">
        <f t="shared" si="0"/>
        <v>9781.9999999999982</v>
      </c>
      <c r="F58" s="223">
        <v>63</v>
      </c>
      <c r="G58" s="222">
        <v>15.3</v>
      </c>
      <c r="H58" s="222">
        <v>15.45</v>
      </c>
      <c r="I58" s="240">
        <v>10000</v>
      </c>
      <c r="J58" s="224">
        <f t="shared" si="1"/>
        <v>9781.9999999999982</v>
      </c>
      <c r="K58" s="223">
        <v>95</v>
      </c>
      <c r="L58" s="222">
        <v>23.3</v>
      </c>
      <c r="M58" s="222">
        <v>23.45</v>
      </c>
      <c r="N58" s="240">
        <v>10000</v>
      </c>
      <c r="O58" s="224">
        <f t="shared" si="2"/>
        <v>9781.9999999999982</v>
      </c>
      <c r="P58" s="270"/>
    </row>
    <row r="59" spans="1:19" x14ac:dyDescent="0.2">
      <c r="A59" s="227">
        <v>32</v>
      </c>
      <c r="B59" s="225">
        <v>7.45</v>
      </c>
      <c r="C59" s="738">
        <v>8</v>
      </c>
      <c r="D59" s="240">
        <v>10000</v>
      </c>
      <c r="E59" s="224">
        <f t="shared" si="0"/>
        <v>9781.9999999999982</v>
      </c>
      <c r="F59" s="223">
        <v>64</v>
      </c>
      <c r="G59" s="222">
        <v>15.45</v>
      </c>
      <c r="H59" s="222">
        <v>16</v>
      </c>
      <c r="I59" s="240">
        <v>10000</v>
      </c>
      <c r="J59" s="224">
        <f t="shared" si="1"/>
        <v>9781.9999999999982</v>
      </c>
      <c r="K59" s="223">
        <v>96</v>
      </c>
      <c r="L59" s="222">
        <v>23.45</v>
      </c>
      <c r="M59" s="222">
        <v>24</v>
      </c>
      <c r="N59" s="240">
        <v>10000</v>
      </c>
      <c r="O59" s="224">
        <f t="shared" si="2"/>
        <v>9781.9999999999982</v>
      </c>
      <c r="P59" s="270"/>
    </row>
    <row r="60" spans="1:19" ht="15.75" x14ac:dyDescent="0.25">
      <c r="A60" s="50" t="s">
        <v>27</v>
      </c>
      <c r="B60" s="49"/>
      <c r="C60" s="49"/>
      <c r="D60" s="48">
        <f>SUM(D28:D59)</f>
        <v>320000</v>
      </c>
      <c r="E60" s="716">
        <f>SUM(E28:E59)</f>
        <v>313023.99999999994</v>
      </c>
      <c r="F60" s="49"/>
      <c r="G60" s="49"/>
      <c r="H60" s="49"/>
      <c r="I60" s="48">
        <f>SUM(I28:I59)</f>
        <v>320000</v>
      </c>
      <c r="J60" s="716">
        <f>SUM(J28:J59)</f>
        <v>313023.99999999994</v>
      </c>
      <c r="K60" s="49"/>
      <c r="L60" s="49"/>
      <c r="M60" s="49"/>
      <c r="N60" s="49">
        <f>SUM(N28:N59)</f>
        <v>320000</v>
      </c>
      <c r="O60" s="716">
        <f>SUM(O28:O59)</f>
        <v>313023.99999999994</v>
      </c>
      <c r="P60" s="47"/>
    </row>
    <row r="64" spans="1:19" x14ac:dyDescent="0.2">
      <c r="A64" s="750" t="s">
        <v>92</v>
      </c>
      <c r="B64" s="750">
        <f>SUM(D60,I60,N60)/(4000*1000)</f>
        <v>0.24</v>
      </c>
      <c r="C64" s="750">
        <f>ROUNDDOWN(SUM(E60,J60,O60)/(4000*1000),4)</f>
        <v>0.23469999999999999</v>
      </c>
    </row>
    <row r="66" spans="1:16" ht="15.75" x14ac:dyDescent="0.25">
      <c r="A66" s="46"/>
      <c r="B66" s="45"/>
      <c r="C66" s="45"/>
      <c r="D66" s="715"/>
      <c r="E66" s="45"/>
      <c r="F66" s="45"/>
      <c r="G66" s="45"/>
      <c r="H66" s="45"/>
      <c r="I66" s="715"/>
      <c r="J66" s="44"/>
      <c r="K66" s="45"/>
      <c r="L66" s="45"/>
      <c r="M66" s="45"/>
      <c r="N66" s="45"/>
      <c r="O66" s="45"/>
      <c r="P66" s="43"/>
    </row>
    <row r="67" spans="1:16" x14ac:dyDescent="0.2">
      <c r="A67" s="42" t="s">
        <v>28</v>
      </c>
      <c r="B67" s="41"/>
      <c r="C67" s="41"/>
      <c r="D67" s="40"/>
      <c r="E67" s="39"/>
      <c r="F67" s="41"/>
      <c r="G67" s="41"/>
      <c r="H67" s="39"/>
      <c r="I67" s="40"/>
      <c r="J67" s="38"/>
      <c r="K67" s="41"/>
      <c r="L67" s="41"/>
      <c r="M67" s="41"/>
      <c r="N67" s="41"/>
      <c r="O67" s="41"/>
      <c r="P67" s="37"/>
    </row>
    <row r="68" spans="1:16" x14ac:dyDescent="0.2">
      <c r="A68" s="36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4"/>
      <c r="M68" s="34"/>
      <c r="N68" s="34"/>
      <c r="O68" s="34"/>
      <c r="P68" s="33"/>
    </row>
    <row r="69" spans="1:16" x14ac:dyDescent="0.2">
      <c r="A69" s="146"/>
      <c r="B69" s="266"/>
      <c r="C69" s="266"/>
      <c r="D69" s="264"/>
      <c r="E69" s="145"/>
      <c r="F69" s="266"/>
      <c r="G69" s="266"/>
      <c r="H69" s="145"/>
      <c r="I69" s="264"/>
      <c r="J69" s="144"/>
      <c r="K69" s="266"/>
      <c r="L69" s="266"/>
      <c r="M69" s="266"/>
      <c r="N69" s="266"/>
      <c r="O69" s="266"/>
      <c r="P69" s="270"/>
    </row>
    <row r="70" spans="1:16" x14ac:dyDescent="0.2">
      <c r="A70" s="256"/>
      <c r="B70" s="266"/>
      <c r="C70" s="266"/>
      <c r="D70" s="264"/>
      <c r="E70" s="145"/>
      <c r="F70" s="266"/>
      <c r="G70" s="266"/>
      <c r="H70" s="145"/>
      <c r="I70" s="264"/>
      <c r="J70" s="266"/>
      <c r="K70" s="266"/>
      <c r="L70" s="266"/>
      <c r="M70" s="266"/>
      <c r="N70" s="266"/>
      <c r="O70" s="266"/>
      <c r="P70" s="270"/>
    </row>
    <row r="71" spans="1:16" x14ac:dyDescent="0.2">
      <c r="A71" s="256"/>
      <c r="B71" s="266"/>
      <c r="C71" s="266"/>
      <c r="D71" s="264"/>
      <c r="E71" s="145"/>
      <c r="F71" s="266"/>
      <c r="G71" s="266"/>
      <c r="H71" s="145"/>
      <c r="I71" s="264"/>
      <c r="J71" s="266"/>
      <c r="K71" s="266"/>
      <c r="L71" s="266"/>
      <c r="M71" s="266"/>
      <c r="N71" s="266"/>
      <c r="O71" s="266"/>
      <c r="P71" s="270"/>
    </row>
    <row r="72" spans="1:16" x14ac:dyDescent="0.2">
      <c r="A72" s="256"/>
      <c r="B72" s="266"/>
      <c r="C72" s="266"/>
      <c r="D72" s="264"/>
      <c r="E72" s="145"/>
      <c r="F72" s="266"/>
      <c r="G72" s="266"/>
      <c r="H72" s="145"/>
      <c r="I72" s="264"/>
      <c r="J72" s="266"/>
      <c r="K72" s="266"/>
      <c r="L72" s="266"/>
      <c r="M72" s="266" t="s">
        <v>29</v>
      </c>
      <c r="N72" s="266"/>
      <c r="O72" s="266"/>
      <c r="P72" s="270"/>
    </row>
    <row r="73" spans="1:16" ht="15.75" x14ac:dyDescent="0.25">
      <c r="A73" s="714"/>
      <c r="B73" s="713"/>
      <c r="C73" s="713"/>
      <c r="D73" s="32"/>
      <c r="E73" s="31"/>
      <c r="F73" s="713"/>
      <c r="G73" s="713"/>
      <c r="H73" s="31"/>
      <c r="I73" s="32"/>
      <c r="J73" s="713"/>
      <c r="K73" s="713"/>
      <c r="L73" s="713"/>
      <c r="M73" s="713" t="s">
        <v>30</v>
      </c>
      <c r="N73" s="713"/>
      <c r="O73" s="713"/>
      <c r="P73" s="30"/>
    </row>
    <row r="74" spans="1:16" ht="15.75" x14ac:dyDescent="0.25">
      <c r="E74" s="138"/>
      <c r="H74" s="138"/>
    </row>
    <row r="75" spans="1:16" ht="15.75" x14ac:dyDescent="0.25">
      <c r="C75" s="243"/>
      <c r="E75" s="138"/>
      <c r="H75" s="138"/>
    </row>
    <row r="76" spans="1:16" ht="15.75" x14ac:dyDescent="0.25">
      <c r="E76" s="138"/>
      <c r="H76" s="138"/>
    </row>
    <row r="77" spans="1:16" ht="15.75" x14ac:dyDescent="0.25">
      <c r="E77" s="138"/>
      <c r="H77" s="138"/>
    </row>
    <row r="78" spans="1:16" x14ac:dyDescent="0.2">
      <c r="E78" s="29"/>
      <c r="H78" s="29"/>
    </row>
    <row r="79" spans="1:16" ht="15.75" x14ac:dyDescent="0.25">
      <c r="E79" s="138"/>
      <c r="H79" s="138"/>
    </row>
    <row r="80" spans="1:16" ht="15.75" x14ac:dyDescent="0.25">
      <c r="E80" s="138"/>
      <c r="H80" s="138"/>
    </row>
    <row r="81" spans="5:13" ht="15.75" x14ac:dyDescent="0.25">
      <c r="E81" s="138"/>
      <c r="H81" s="138"/>
    </row>
    <row r="82" spans="5:13" ht="15.75" x14ac:dyDescent="0.25">
      <c r="E82" s="138"/>
      <c r="H82" s="138"/>
    </row>
    <row r="83" spans="5:13" x14ac:dyDescent="0.2">
      <c r="E83" s="28"/>
      <c r="H83" s="28"/>
    </row>
    <row r="84" spans="5:13" ht="15.75" x14ac:dyDescent="0.25">
      <c r="E84" s="138"/>
      <c r="H84" s="138"/>
    </row>
    <row r="85" spans="5:13" ht="15.75" x14ac:dyDescent="0.25">
      <c r="E85" s="138"/>
      <c r="H85" s="138"/>
    </row>
    <row r="86" spans="5:13" x14ac:dyDescent="0.2">
      <c r="E86" s="27"/>
      <c r="H86" s="27"/>
    </row>
    <row r="87" spans="5:13" ht="15.75" x14ac:dyDescent="0.25">
      <c r="E87" s="138"/>
      <c r="H87" s="138"/>
    </row>
    <row r="88" spans="5:13" ht="15.75" x14ac:dyDescent="0.25">
      <c r="E88" s="138"/>
      <c r="H88" s="138"/>
    </row>
    <row r="89" spans="5:13" x14ac:dyDescent="0.2">
      <c r="E89" s="26"/>
      <c r="H89" s="26"/>
    </row>
    <row r="90" spans="5:13" ht="15.75" x14ac:dyDescent="0.25">
      <c r="E90" s="138"/>
      <c r="H90" s="138"/>
    </row>
    <row r="91" spans="5:13" ht="15.75" x14ac:dyDescent="0.25">
      <c r="E91" s="138"/>
      <c r="H91" s="138"/>
    </row>
    <row r="92" spans="5:13" ht="15.75" x14ac:dyDescent="0.25">
      <c r="E92" s="138"/>
      <c r="H92" s="138"/>
    </row>
    <row r="93" spans="5:13" ht="15.75" x14ac:dyDescent="0.25">
      <c r="E93" s="138"/>
      <c r="H93" s="138"/>
    </row>
    <row r="94" spans="5:13" ht="15.75" x14ac:dyDescent="0.25">
      <c r="E94" s="138"/>
      <c r="H94" s="138"/>
    </row>
    <row r="95" spans="5:13" x14ac:dyDescent="0.2">
      <c r="E95" s="25"/>
      <c r="H95" s="25"/>
    </row>
    <row r="96" spans="5:13" ht="15.75" x14ac:dyDescent="0.25">
      <c r="E96" s="138"/>
      <c r="H96" s="138"/>
      <c r="M96" s="132" t="s">
        <v>8</v>
      </c>
    </row>
    <row r="97" spans="5:14" ht="15.75" x14ac:dyDescent="0.25">
      <c r="E97" s="138"/>
      <c r="H97" s="138"/>
    </row>
    <row r="98" spans="5:14" x14ac:dyDescent="0.2">
      <c r="E98" s="24"/>
      <c r="H98" s="24"/>
    </row>
    <row r="99" spans="5:14" x14ac:dyDescent="0.2">
      <c r="E99" s="23"/>
      <c r="H99" s="23"/>
    </row>
    <row r="101" spans="5:14" x14ac:dyDescent="0.2">
      <c r="N101" s="240"/>
    </row>
    <row r="126" spans="4:4" ht="15.75" x14ac:dyDescent="0.25">
      <c r="D126" s="712"/>
    </row>
  </sheetData>
  <mergeCells count="1">
    <mergeCell ref="Q27:R27"/>
  </mergeCells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750"/>
  </cols>
  <sheetData>
    <row r="1" spans="1:16" ht="12.75" customHeight="1" x14ac:dyDescent="0.2">
      <c r="A1" s="278"/>
      <c r="B1" s="277"/>
      <c r="C1" s="277"/>
      <c r="D1" s="276"/>
      <c r="E1" s="277"/>
      <c r="F1" s="277"/>
      <c r="G1" s="277"/>
      <c r="H1" s="277"/>
      <c r="I1" s="276"/>
      <c r="J1" s="277"/>
      <c r="K1" s="277"/>
      <c r="L1" s="277"/>
      <c r="M1" s="277"/>
      <c r="N1" s="277"/>
      <c r="O1" s="277"/>
      <c r="P1" s="275"/>
    </row>
    <row r="2" spans="1:16" ht="12.75" customHeight="1" x14ac:dyDescent="0.2">
      <c r="A2" s="22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0"/>
    </row>
    <row r="3" spans="1:16" ht="12.75" customHeight="1" x14ac:dyDescent="0.2">
      <c r="A3" s="272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0"/>
    </row>
    <row r="4" spans="1:16" ht="12.75" customHeight="1" x14ac:dyDescent="0.2">
      <c r="A4" s="269" t="s">
        <v>93</v>
      </c>
      <c r="B4" s="268"/>
      <c r="C4" s="268"/>
      <c r="D4" s="268"/>
      <c r="E4" s="268"/>
      <c r="F4" s="268"/>
      <c r="G4" s="268"/>
      <c r="H4" s="268"/>
      <c r="I4" s="268"/>
      <c r="J4" s="267"/>
      <c r="K4" s="266"/>
      <c r="L4" s="266"/>
      <c r="M4" s="266"/>
      <c r="N4" s="266"/>
      <c r="O4" s="266"/>
      <c r="P4" s="270"/>
    </row>
    <row r="5" spans="1:16" ht="12.75" customHeight="1" x14ac:dyDescent="0.2">
      <c r="A5" s="265"/>
      <c r="B5" s="266"/>
      <c r="C5" s="266"/>
      <c r="D5" s="264"/>
      <c r="E5" s="266"/>
      <c r="F5" s="266"/>
      <c r="G5" s="266"/>
      <c r="H5" s="266"/>
      <c r="I5" s="264"/>
      <c r="J5" s="266"/>
      <c r="K5" s="266"/>
      <c r="L5" s="266"/>
      <c r="M5" s="266"/>
      <c r="N5" s="266"/>
      <c r="O5" s="266"/>
      <c r="P5" s="270"/>
    </row>
    <row r="6" spans="1:16" ht="12.75" customHeight="1" x14ac:dyDescent="0.2">
      <c r="A6" s="265" t="s">
        <v>2</v>
      </c>
      <c r="B6" s="266"/>
      <c r="C6" s="266"/>
      <c r="D6" s="264"/>
      <c r="E6" s="266"/>
      <c r="F6" s="266"/>
      <c r="G6" s="266"/>
      <c r="H6" s="266"/>
      <c r="I6" s="264"/>
      <c r="J6" s="266"/>
      <c r="K6" s="266"/>
      <c r="L6" s="266"/>
      <c r="M6" s="266"/>
      <c r="N6" s="266"/>
      <c r="O6" s="266"/>
      <c r="P6" s="270"/>
    </row>
    <row r="7" spans="1:16" ht="12.75" customHeight="1" x14ac:dyDescent="0.2">
      <c r="A7" s="265" t="s">
        <v>3</v>
      </c>
      <c r="B7" s="266"/>
      <c r="C7" s="266"/>
      <c r="D7" s="264"/>
      <c r="E7" s="266"/>
      <c r="F7" s="266"/>
      <c r="G7" s="266"/>
      <c r="H7" s="266"/>
      <c r="I7" s="264"/>
      <c r="J7" s="266"/>
      <c r="K7" s="266"/>
      <c r="L7" s="266"/>
      <c r="M7" s="266"/>
      <c r="N7" s="266"/>
      <c r="O7" s="266"/>
      <c r="P7" s="270"/>
    </row>
    <row r="8" spans="1:16" ht="12.75" customHeight="1" x14ac:dyDescent="0.2">
      <c r="A8" s="265" t="s">
        <v>4</v>
      </c>
      <c r="B8" s="266"/>
      <c r="C8" s="266"/>
      <c r="D8" s="264"/>
      <c r="E8" s="266"/>
      <c r="F8" s="266"/>
      <c r="G8" s="266"/>
      <c r="H8" s="266"/>
      <c r="I8" s="264"/>
      <c r="J8" s="266"/>
      <c r="K8" s="266"/>
      <c r="L8" s="266"/>
      <c r="M8" s="266"/>
      <c r="N8" s="266"/>
      <c r="O8" s="266"/>
      <c r="P8" s="270"/>
    </row>
    <row r="9" spans="1:16" ht="12.75" customHeight="1" x14ac:dyDescent="0.25">
      <c r="A9" s="19" t="s">
        <v>5</v>
      </c>
      <c r="B9" s="18"/>
      <c r="C9" s="18"/>
      <c r="D9" s="711"/>
      <c r="E9" s="18"/>
      <c r="F9" s="18"/>
      <c r="G9" s="18"/>
      <c r="H9" s="18"/>
      <c r="I9" s="711"/>
      <c r="J9" s="18"/>
      <c r="K9" s="18"/>
      <c r="L9" s="18"/>
      <c r="M9" s="18"/>
      <c r="N9" s="18"/>
      <c r="O9" s="18"/>
      <c r="P9" s="710"/>
    </row>
    <row r="10" spans="1:16" ht="12.75" customHeight="1" x14ac:dyDescent="0.2">
      <c r="A10" s="265" t="s">
        <v>6</v>
      </c>
      <c r="B10" s="266"/>
      <c r="C10" s="266"/>
      <c r="D10" s="264"/>
      <c r="E10" s="266"/>
      <c r="F10" s="266"/>
      <c r="G10" s="266"/>
      <c r="H10" s="266"/>
      <c r="I10" s="264"/>
      <c r="J10" s="266"/>
      <c r="K10" s="266"/>
      <c r="L10" s="266"/>
      <c r="M10" s="266"/>
      <c r="N10" s="266"/>
      <c r="O10" s="266"/>
      <c r="P10" s="270"/>
    </row>
    <row r="11" spans="1:16" ht="12.75" customHeight="1" x14ac:dyDescent="0.2">
      <c r="A11" s="265"/>
      <c r="B11" s="266"/>
      <c r="C11" s="266"/>
      <c r="D11" s="264"/>
      <c r="E11" s="266"/>
      <c r="F11" s="266"/>
      <c r="G11" s="745"/>
      <c r="H11" s="266"/>
      <c r="I11" s="264"/>
      <c r="J11" s="266"/>
      <c r="K11" s="266"/>
      <c r="L11" s="266"/>
      <c r="M11" s="266"/>
      <c r="N11" s="266"/>
      <c r="O11" s="266"/>
      <c r="P11" s="270"/>
    </row>
    <row r="12" spans="1:16" ht="12.75" customHeight="1" x14ac:dyDescent="0.2">
      <c r="A12" s="265" t="s">
        <v>94</v>
      </c>
      <c r="B12" s="266"/>
      <c r="C12" s="266"/>
      <c r="D12" s="264"/>
      <c r="E12" s="266" t="s">
        <v>8</v>
      </c>
      <c r="F12" s="266"/>
      <c r="G12" s="266"/>
      <c r="H12" s="266"/>
      <c r="I12" s="264"/>
      <c r="J12" s="266"/>
      <c r="K12" s="266"/>
      <c r="L12" s="266"/>
      <c r="M12" s="266"/>
      <c r="N12" s="262" t="s">
        <v>95</v>
      </c>
      <c r="O12" s="266"/>
      <c r="P12" s="270"/>
    </row>
    <row r="13" spans="1:16" ht="12.75" customHeight="1" x14ac:dyDescent="0.2">
      <c r="A13" s="265"/>
      <c r="B13" s="266"/>
      <c r="C13" s="266"/>
      <c r="D13" s="264"/>
      <c r="E13" s="266"/>
      <c r="F13" s="266"/>
      <c r="G13" s="266"/>
      <c r="H13" s="266"/>
      <c r="I13" s="264"/>
      <c r="J13" s="266"/>
      <c r="K13" s="266"/>
      <c r="L13" s="266"/>
      <c r="M13" s="266"/>
      <c r="N13" s="266"/>
      <c r="O13" s="266"/>
      <c r="P13" s="270"/>
    </row>
    <row r="14" spans="1:16" ht="12.75" customHeight="1" x14ac:dyDescent="0.25">
      <c r="A14" s="17" t="s">
        <v>10</v>
      </c>
      <c r="B14" s="16"/>
      <c r="C14" s="16"/>
      <c r="D14" s="15"/>
      <c r="E14" s="16"/>
      <c r="F14" s="16"/>
      <c r="G14" s="16"/>
      <c r="H14" s="16"/>
      <c r="I14" s="15"/>
      <c r="J14" s="16"/>
      <c r="K14" s="16"/>
      <c r="L14" s="16"/>
      <c r="M14" s="16"/>
      <c r="N14" s="709"/>
      <c r="O14" s="708"/>
      <c r="P14" s="707"/>
    </row>
    <row r="15" spans="1:16" ht="12.75" customHeight="1" x14ac:dyDescent="0.2">
      <c r="A15" s="256"/>
      <c r="B15" s="266"/>
      <c r="C15" s="266"/>
      <c r="D15" s="264"/>
      <c r="E15" s="266"/>
      <c r="F15" s="266"/>
      <c r="G15" s="266"/>
      <c r="H15" s="266"/>
      <c r="I15" s="264"/>
      <c r="J15" s="266"/>
      <c r="K15" s="266"/>
      <c r="L15" s="266"/>
      <c r="M15" s="266"/>
      <c r="N15" s="255" t="s">
        <v>11</v>
      </c>
      <c r="O15" s="254" t="s">
        <v>12</v>
      </c>
      <c r="P15" s="270"/>
    </row>
    <row r="16" spans="1:16" ht="12.75" customHeight="1" x14ac:dyDescent="0.2">
      <c r="A16" s="256" t="s">
        <v>13</v>
      </c>
      <c r="B16" s="266"/>
      <c r="C16" s="266"/>
      <c r="D16" s="264"/>
      <c r="E16" s="266"/>
      <c r="F16" s="266"/>
      <c r="G16" s="266"/>
      <c r="H16" s="266"/>
      <c r="I16" s="264"/>
      <c r="J16" s="266"/>
      <c r="K16" s="266"/>
      <c r="L16" s="266"/>
      <c r="M16" s="266"/>
      <c r="N16" s="253"/>
      <c r="O16" s="270"/>
      <c r="P16" s="270"/>
    </row>
    <row r="17" spans="1:47" ht="12.75" customHeight="1" x14ac:dyDescent="0.25">
      <c r="A17" s="706" t="s">
        <v>14</v>
      </c>
      <c r="B17" s="705"/>
      <c r="C17" s="705"/>
      <c r="D17" s="704"/>
      <c r="E17" s="705"/>
      <c r="F17" s="705"/>
      <c r="G17" s="705"/>
      <c r="H17" s="705"/>
      <c r="I17" s="704"/>
      <c r="J17" s="705"/>
      <c r="K17" s="705"/>
      <c r="L17" s="705"/>
      <c r="M17" s="705"/>
      <c r="N17" s="703" t="s">
        <v>15</v>
      </c>
      <c r="O17" s="702" t="s">
        <v>16</v>
      </c>
      <c r="P17" s="701"/>
    </row>
    <row r="18" spans="1:47" ht="12.75" customHeight="1" x14ac:dyDescent="0.2">
      <c r="A18" s="700"/>
      <c r="B18" s="699"/>
      <c r="C18" s="699"/>
      <c r="D18" s="698"/>
      <c r="E18" s="699"/>
      <c r="F18" s="699"/>
      <c r="G18" s="699"/>
      <c r="H18" s="699"/>
      <c r="I18" s="698"/>
      <c r="J18" s="699"/>
      <c r="K18" s="699"/>
      <c r="L18" s="699"/>
      <c r="M18" s="699"/>
      <c r="N18" s="697"/>
      <c r="O18" s="696"/>
      <c r="P18" s="695" t="s">
        <v>8</v>
      </c>
    </row>
    <row r="19" spans="1:47" ht="12.75" customHeight="1" x14ac:dyDescent="0.2">
      <c r="A19" s="256"/>
      <c r="B19" s="266"/>
      <c r="C19" s="266"/>
      <c r="D19" s="264"/>
      <c r="E19" s="266"/>
      <c r="F19" s="266"/>
      <c r="G19" s="266"/>
      <c r="H19" s="266"/>
      <c r="I19" s="264"/>
      <c r="J19" s="266"/>
      <c r="K19" s="243"/>
      <c r="L19" s="266" t="s">
        <v>17</v>
      </c>
      <c r="M19" s="266"/>
      <c r="N19" s="242"/>
      <c r="O19" s="241"/>
      <c r="P19" s="270"/>
      <c r="AU19" s="240"/>
    </row>
    <row r="20" spans="1:47" ht="12.75" customHeight="1" x14ac:dyDescent="0.2">
      <c r="A20" s="256"/>
      <c r="B20" s="266"/>
      <c r="C20" s="266"/>
      <c r="D20" s="264"/>
      <c r="E20" s="266"/>
      <c r="F20" s="266"/>
      <c r="G20" s="266"/>
      <c r="H20" s="266"/>
      <c r="I20" s="264"/>
      <c r="J20" s="266"/>
      <c r="K20" s="266"/>
      <c r="L20" s="266"/>
      <c r="M20" s="266"/>
      <c r="N20" s="239"/>
      <c r="O20" s="238"/>
      <c r="P20" s="270"/>
    </row>
    <row r="21" spans="1:47" ht="12.75" customHeight="1" x14ac:dyDescent="0.2">
      <c r="A21" s="265"/>
      <c r="B21" s="266"/>
      <c r="C21" s="271"/>
      <c r="D21" s="271"/>
      <c r="E21" s="266"/>
      <c r="F21" s="266"/>
      <c r="G21" s="266"/>
      <c r="H21" s="266" t="s">
        <v>8</v>
      </c>
      <c r="I21" s="264"/>
      <c r="J21" s="266"/>
      <c r="K21" s="266"/>
      <c r="L21" s="266"/>
      <c r="M21" s="266"/>
      <c r="N21" s="237"/>
      <c r="O21" s="236"/>
      <c r="P21" s="270"/>
    </row>
    <row r="22" spans="1:47" ht="12.75" customHeight="1" x14ac:dyDescent="0.2">
      <c r="A22" s="694"/>
      <c r="B22" s="693"/>
      <c r="C22" s="693"/>
      <c r="D22" s="692"/>
      <c r="E22" s="693"/>
      <c r="F22" s="693"/>
      <c r="G22" s="693"/>
      <c r="H22" s="693"/>
      <c r="I22" s="692"/>
      <c r="J22" s="693"/>
      <c r="K22" s="693"/>
      <c r="L22" s="693"/>
      <c r="M22" s="693"/>
      <c r="N22" s="693"/>
      <c r="O22" s="693"/>
      <c r="P22" s="691"/>
    </row>
    <row r="23" spans="1:47" ht="12.75" customHeight="1" x14ac:dyDescent="0.2">
      <c r="A23" s="690" t="s">
        <v>18</v>
      </c>
      <c r="B23" s="689"/>
      <c r="C23" s="689"/>
      <c r="D23" s="688"/>
      <c r="E23" s="687" t="s">
        <v>19</v>
      </c>
      <c r="F23" s="687"/>
      <c r="G23" s="687"/>
      <c r="H23" s="687"/>
      <c r="I23" s="687"/>
      <c r="J23" s="687"/>
      <c r="K23" s="687"/>
      <c r="L23" s="687"/>
      <c r="M23" s="689"/>
      <c r="N23" s="689"/>
      <c r="O23" s="689"/>
      <c r="P23" s="686"/>
    </row>
    <row r="24" spans="1:47" x14ac:dyDescent="0.2">
      <c r="A24" s="685"/>
      <c r="B24" s="684"/>
      <c r="C24" s="684"/>
      <c r="D24" s="683"/>
      <c r="E24" s="683" t="s">
        <v>20</v>
      </c>
      <c r="F24" s="683"/>
      <c r="G24" s="683"/>
      <c r="H24" s="683"/>
      <c r="I24" s="683"/>
      <c r="J24" s="683"/>
      <c r="K24" s="683"/>
      <c r="L24" s="683"/>
      <c r="M24" s="684"/>
      <c r="N24" s="684"/>
      <c r="O24" s="684"/>
      <c r="P24" s="682"/>
    </row>
    <row r="25" spans="1:47" ht="12.75" customHeight="1" x14ac:dyDescent="0.2">
      <c r="A25" s="681"/>
      <c r="B25" s="680" t="s">
        <v>21</v>
      </c>
      <c r="C25" s="679"/>
      <c r="D25" s="679"/>
      <c r="E25" s="679"/>
      <c r="F25" s="679"/>
      <c r="G25" s="679"/>
      <c r="H25" s="679"/>
      <c r="I25" s="679"/>
      <c r="J25" s="679"/>
      <c r="K25" s="679"/>
      <c r="L25" s="679"/>
      <c r="M25" s="679"/>
      <c r="N25" s="679"/>
      <c r="O25" s="678"/>
      <c r="P25" s="677"/>
    </row>
    <row r="26" spans="1:47" ht="12.75" customHeight="1" x14ac:dyDescent="0.2">
      <c r="A26" s="231" t="s">
        <v>22</v>
      </c>
      <c r="B26" s="230" t="s">
        <v>23</v>
      </c>
      <c r="C26" s="230"/>
      <c r="D26" s="231" t="s">
        <v>24</v>
      </c>
      <c r="E26" s="231" t="s">
        <v>25</v>
      </c>
      <c r="F26" s="231" t="s">
        <v>22</v>
      </c>
      <c r="G26" s="230" t="s">
        <v>23</v>
      </c>
      <c r="H26" s="230"/>
      <c r="I26" s="231" t="s">
        <v>24</v>
      </c>
      <c r="J26" s="231" t="s">
        <v>25</v>
      </c>
      <c r="K26" s="231" t="s">
        <v>22</v>
      </c>
      <c r="L26" s="230" t="s">
        <v>23</v>
      </c>
      <c r="M26" s="230"/>
      <c r="N26" s="229" t="s">
        <v>24</v>
      </c>
      <c r="O26" s="231" t="s">
        <v>25</v>
      </c>
      <c r="P26" s="270"/>
    </row>
    <row r="27" spans="1:47" ht="12.75" customHeight="1" x14ac:dyDescent="0.2">
      <c r="A27" s="676"/>
      <c r="B27" s="675" t="s">
        <v>26</v>
      </c>
      <c r="C27" s="675" t="s">
        <v>2</v>
      </c>
      <c r="D27" s="676"/>
      <c r="E27" s="676"/>
      <c r="F27" s="676"/>
      <c r="G27" s="675" t="s">
        <v>26</v>
      </c>
      <c r="H27" s="675" t="s">
        <v>2</v>
      </c>
      <c r="I27" s="676"/>
      <c r="J27" s="676"/>
      <c r="K27" s="676"/>
      <c r="L27" s="675" t="s">
        <v>26</v>
      </c>
      <c r="M27" s="675" t="s">
        <v>2</v>
      </c>
      <c r="N27" s="674"/>
      <c r="O27" s="676"/>
      <c r="P27" s="673"/>
      <c r="Q27" s="26" t="s">
        <v>138</v>
      </c>
      <c r="R27" s="28"/>
      <c r="S27" s="750" t="s">
        <v>139</v>
      </c>
    </row>
    <row r="28" spans="1:47" ht="12.75" customHeight="1" x14ac:dyDescent="0.2">
      <c r="A28" s="227">
        <v>1</v>
      </c>
      <c r="B28" s="226">
        <v>0</v>
      </c>
      <c r="C28" s="225">
        <v>0.15</v>
      </c>
      <c r="D28" s="240">
        <v>10000</v>
      </c>
      <c r="E28" s="224">
        <f t="shared" ref="E28:E59" si="0">D28*(100-2.18)/100</f>
        <v>9781.9999999999982</v>
      </c>
      <c r="F28" s="223">
        <v>33</v>
      </c>
      <c r="G28" s="222">
        <v>8</v>
      </c>
      <c r="H28" s="222">
        <v>8.15</v>
      </c>
      <c r="I28" s="240">
        <v>10000</v>
      </c>
      <c r="J28" s="224">
        <f t="shared" ref="J28:J59" si="1">I28*(100-2.18)/100</f>
        <v>9781.9999999999982</v>
      </c>
      <c r="K28" s="223">
        <v>65</v>
      </c>
      <c r="L28" s="222">
        <v>16</v>
      </c>
      <c r="M28" s="222">
        <v>16.149999999999999</v>
      </c>
      <c r="N28" s="240">
        <v>10000</v>
      </c>
      <c r="O28" s="224">
        <f t="shared" ref="O28:O59" si="2">N28*(100-2.18)/100</f>
        <v>9781.9999999999982</v>
      </c>
      <c r="P28" s="270"/>
      <c r="Q28" s="226">
        <v>0</v>
      </c>
      <c r="R28" s="225">
        <v>0.15</v>
      </c>
      <c r="S28" s="23">
        <f>AVERAGE(D28:D31)</f>
        <v>10000</v>
      </c>
    </row>
    <row r="29" spans="1:47" ht="12.75" customHeight="1" x14ac:dyDescent="0.2">
      <c r="A29" s="227">
        <v>2</v>
      </c>
      <c r="B29" s="227">
        <v>0.15</v>
      </c>
      <c r="C29" s="221">
        <v>0.3</v>
      </c>
      <c r="D29" s="240">
        <v>10000</v>
      </c>
      <c r="E29" s="224">
        <f t="shared" si="0"/>
        <v>9781.9999999999982</v>
      </c>
      <c r="F29" s="223">
        <v>34</v>
      </c>
      <c r="G29" s="222">
        <v>8.15</v>
      </c>
      <c r="H29" s="222">
        <v>8.3000000000000007</v>
      </c>
      <c r="I29" s="240">
        <v>10000</v>
      </c>
      <c r="J29" s="224">
        <f t="shared" si="1"/>
        <v>9781.9999999999982</v>
      </c>
      <c r="K29" s="223">
        <v>66</v>
      </c>
      <c r="L29" s="222">
        <v>16.149999999999999</v>
      </c>
      <c r="M29" s="222">
        <v>16.3</v>
      </c>
      <c r="N29" s="240">
        <v>10000</v>
      </c>
      <c r="O29" s="224">
        <f t="shared" si="2"/>
        <v>9781.9999999999982</v>
      </c>
      <c r="P29" s="270"/>
      <c r="Q29" s="103">
        <v>1</v>
      </c>
      <c r="R29" s="102">
        <v>1.1499999999999999</v>
      </c>
      <c r="S29" s="23">
        <f>AVERAGE(D32:D35)</f>
        <v>10000</v>
      </c>
    </row>
    <row r="30" spans="1:47" ht="12.75" customHeight="1" x14ac:dyDescent="0.2">
      <c r="A30" s="672">
        <v>3</v>
      </c>
      <c r="B30" s="671">
        <v>0.3</v>
      </c>
      <c r="C30" s="670">
        <v>0.45</v>
      </c>
      <c r="D30" s="669">
        <v>10000</v>
      </c>
      <c r="E30" s="668">
        <f t="shared" si="0"/>
        <v>9781.9999999999982</v>
      </c>
      <c r="F30" s="667">
        <v>35</v>
      </c>
      <c r="G30" s="666">
        <v>8.3000000000000007</v>
      </c>
      <c r="H30" s="666">
        <v>8.4499999999999993</v>
      </c>
      <c r="I30" s="669">
        <v>10000</v>
      </c>
      <c r="J30" s="668">
        <f t="shared" si="1"/>
        <v>9781.9999999999982</v>
      </c>
      <c r="K30" s="667">
        <v>67</v>
      </c>
      <c r="L30" s="666">
        <v>16.3</v>
      </c>
      <c r="M30" s="666">
        <v>16.45</v>
      </c>
      <c r="N30" s="669">
        <v>10000</v>
      </c>
      <c r="O30" s="668">
        <f t="shared" si="2"/>
        <v>9781.9999999999982</v>
      </c>
      <c r="P30" s="665"/>
      <c r="Q30" s="100">
        <v>2</v>
      </c>
      <c r="R30" s="4875">
        <v>2.15</v>
      </c>
      <c r="S30" s="23">
        <f>AVERAGE(D36:D39)</f>
        <v>10000</v>
      </c>
      <c r="V30" s="664"/>
    </row>
    <row r="31" spans="1:47" ht="12.75" customHeight="1" x14ac:dyDescent="0.2">
      <c r="A31" s="227">
        <v>4</v>
      </c>
      <c r="B31" s="227">
        <v>0.45</v>
      </c>
      <c r="C31" s="222">
        <v>1</v>
      </c>
      <c r="D31" s="240">
        <v>10000</v>
      </c>
      <c r="E31" s="224">
        <f t="shared" si="0"/>
        <v>9781.9999999999982</v>
      </c>
      <c r="F31" s="223">
        <v>36</v>
      </c>
      <c r="G31" s="222">
        <v>8.4499999999999993</v>
      </c>
      <c r="H31" s="222">
        <v>9</v>
      </c>
      <c r="I31" s="240">
        <v>10000</v>
      </c>
      <c r="J31" s="224">
        <f t="shared" si="1"/>
        <v>9781.9999999999982</v>
      </c>
      <c r="K31" s="223">
        <v>68</v>
      </c>
      <c r="L31" s="222">
        <v>16.45</v>
      </c>
      <c r="M31" s="222">
        <v>17</v>
      </c>
      <c r="N31" s="240">
        <v>10000</v>
      </c>
      <c r="O31" s="224">
        <f t="shared" si="2"/>
        <v>9781.9999999999982</v>
      </c>
      <c r="P31" s="270"/>
      <c r="Q31" s="221">
        <v>3</v>
      </c>
      <c r="R31" s="182">
        <v>3.15</v>
      </c>
      <c r="S31" s="23">
        <f>AVERAGE(D40:D43)</f>
        <v>10000</v>
      </c>
    </row>
    <row r="32" spans="1:47" ht="12.75" customHeight="1" x14ac:dyDescent="0.2">
      <c r="A32" s="663">
        <v>5</v>
      </c>
      <c r="B32" s="662">
        <v>1</v>
      </c>
      <c r="C32" s="661">
        <v>1.1499999999999999</v>
      </c>
      <c r="D32" s="660">
        <v>10000</v>
      </c>
      <c r="E32" s="659">
        <f t="shared" si="0"/>
        <v>9781.9999999999982</v>
      </c>
      <c r="F32" s="658">
        <v>37</v>
      </c>
      <c r="G32" s="662">
        <v>9</v>
      </c>
      <c r="H32" s="662">
        <v>9.15</v>
      </c>
      <c r="I32" s="660">
        <v>10000</v>
      </c>
      <c r="J32" s="659">
        <f t="shared" si="1"/>
        <v>9781.9999999999982</v>
      </c>
      <c r="K32" s="658">
        <v>69</v>
      </c>
      <c r="L32" s="662">
        <v>17</v>
      </c>
      <c r="M32" s="662">
        <v>17.149999999999999</v>
      </c>
      <c r="N32" s="660">
        <v>10000</v>
      </c>
      <c r="O32" s="659">
        <f t="shared" si="2"/>
        <v>9781.9999999999982</v>
      </c>
      <c r="P32" s="657"/>
      <c r="Q32" s="221">
        <v>4</v>
      </c>
      <c r="R32" s="182">
        <v>4.1500000000000004</v>
      </c>
      <c r="S32" s="23">
        <f>AVERAGE(D44:D47)</f>
        <v>10000</v>
      </c>
      <c r="AQ32" s="660"/>
    </row>
    <row r="33" spans="1:19" ht="12.75" customHeight="1" x14ac:dyDescent="0.2">
      <c r="A33" s="656">
        <v>6</v>
      </c>
      <c r="B33" s="655">
        <v>1.1499999999999999</v>
      </c>
      <c r="C33" s="654">
        <v>1.3</v>
      </c>
      <c r="D33" s="653">
        <v>10000</v>
      </c>
      <c r="E33" s="652">
        <f t="shared" si="0"/>
        <v>9781.9999999999982</v>
      </c>
      <c r="F33" s="651">
        <v>38</v>
      </c>
      <c r="G33" s="654">
        <v>9.15</v>
      </c>
      <c r="H33" s="654">
        <v>9.3000000000000007</v>
      </c>
      <c r="I33" s="653">
        <v>10000</v>
      </c>
      <c r="J33" s="652">
        <f t="shared" si="1"/>
        <v>9781.9999999999982</v>
      </c>
      <c r="K33" s="651">
        <v>70</v>
      </c>
      <c r="L33" s="654">
        <v>17.149999999999999</v>
      </c>
      <c r="M33" s="654">
        <v>17.3</v>
      </c>
      <c r="N33" s="653">
        <v>10000</v>
      </c>
      <c r="O33" s="652">
        <f t="shared" si="2"/>
        <v>9781.9999999999982</v>
      </c>
      <c r="P33" s="650"/>
      <c r="Q33" s="4797">
        <v>5</v>
      </c>
      <c r="R33" s="98">
        <v>5.15</v>
      </c>
      <c r="S33" s="23">
        <f>AVERAGE(D48:D51)</f>
        <v>10000</v>
      </c>
    </row>
    <row r="34" spans="1:19" x14ac:dyDescent="0.2">
      <c r="A34" s="649">
        <v>7</v>
      </c>
      <c r="B34" s="648">
        <v>1.3</v>
      </c>
      <c r="C34" s="647">
        <v>1.45</v>
      </c>
      <c r="D34" s="646">
        <v>10000</v>
      </c>
      <c r="E34" s="645">
        <f t="shared" si="0"/>
        <v>9781.9999999999982</v>
      </c>
      <c r="F34" s="644">
        <v>39</v>
      </c>
      <c r="G34" s="643">
        <v>9.3000000000000007</v>
      </c>
      <c r="H34" s="643">
        <v>9.4499999999999993</v>
      </c>
      <c r="I34" s="646">
        <v>10000</v>
      </c>
      <c r="J34" s="645">
        <f t="shared" si="1"/>
        <v>9781.9999999999982</v>
      </c>
      <c r="K34" s="644">
        <v>71</v>
      </c>
      <c r="L34" s="643">
        <v>17.3</v>
      </c>
      <c r="M34" s="643">
        <v>17.45</v>
      </c>
      <c r="N34" s="646">
        <v>10000</v>
      </c>
      <c r="O34" s="645">
        <f t="shared" si="2"/>
        <v>9781.9999999999982</v>
      </c>
      <c r="P34" s="642"/>
      <c r="Q34" s="222">
        <v>6</v>
      </c>
      <c r="R34" s="182">
        <v>6.15</v>
      </c>
      <c r="S34" s="23">
        <f>AVERAGE(D52:D55)</f>
        <v>10000</v>
      </c>
    </row>
    <row r="35" spans="1:19" x14ac:dyDescent="0.2">
      <c r="A35" s="641">
        <v>8</v>
      </c>
      <c r="B35" s="641">
        <v>1.45</v>
      </c>
      <c r="C35" s="640">
        <v>2</v>
      </c>
      <c r="D35" s="639">
        <v>10000</v>
      </c>
      <c r="E35" s="638">
        <f t="shared" si="0"/>
        <v>9781.9999999999982</v>
      </c>
      <c r="F35" s="637">
        <v>40</v>
      </c>
      <c r="G35" s="640">
        <v>9.4499999999999993</v>
      </c>
      <c r="H35" s="640">
        <v>10</v>
      </c>
      <c r="I35" s="639">
        <v>10000</v>
      </c>
      <c r="J35" s="638">
        <f t="shared" si="1"/>
        <v>9781.9999999999982</v>
      </c>
      <c r="K35" s="637">
        <v>72</v>
      </c>
      <c r="L35" s="636">
        <v>17.45</v>
      </c>
      <c r="M35" s="640">
        <v>18</v>
      </c>
      <c r="N35" s="639">
        <v>10000</v>
      </c>
      <c r="O35" s="638">
        <f t="shared" si="2"/>
        <v>9781.9999999999982</v>
      </c>
      <c r="P35" s="635"/>
      <c r="Q35" s="222">
        <v>7</v>
      </c>
      <c r="R35" s="182">
        <v>7.15</v>
      </c>
      <c r="S35" s="23">
        <f>AVERAGE(D56:D59)</f>
        <v>10000</v>
      </c>
    </row>
    <row r="36" spans="1:19" x14ac:dyDescent="0.2">
      <c r="A36" s="634">
        <v>9</v>
      </c>
      <c r="B36" s="633">
        <v>2</v>
      </c>
      <c r="C36" s="632">
        <v>2.15</v>
      </c>
      <c r="D36" s="631">
        <v>10000</v>
      </c>
      <c r="E36" s="630">
        <f t="shared" si="0"/>
        <v>9781.9999999999982</v>
      </c>
      <c r="F36" s="629">
        <v>41</v>
      </c>
      <c r="G36" s="628">
        <v>10</v>
      </c>
      <c r="H36" s="628">
        <v>10.15</v>
      </c>
      <c r="I36" s="631">
        <v>10000</v>
      </c>
      <c r="J36" s="630">
        <f t="shared" si="1"/>
        <v>9781.9999999999982</v>
      </c>
      <c r="K36" s="629">
        <v>73</v>
      </c>
      <c r="L36" s="628">
        <v>18</v>
      </c>
      <c r="M36" s="628">
        <v>18.149999999999999</v>
      </c>
      <c r="N36" s="631">
        <v>10000</v>
      </c>
      <c r="O36" s="630">
        <f t="shared" si="2"/>
        <v>9781.9999999999982</v>
      </c>
      <c r="P36" s="627"/>
      <c r="Q36" s="222">
        <v>8</v>
      </c>
      <c r="R36" s="222">
        <v>8.15</v>
      </c>
      <c r="S36" s="23">
        <f>AVERAGE(I28:I31)</f>
        <v>10000</v>
      </c>
    </row>
    <row r="37" spans="1:19" x14ac:dyDescent="0.2">
      <c r="A37" s="227">
        <v>10</v>
      </c>
      <c r="B37" s="227">
        <v>2.15</v>
      </c>
      <c r="C37" s="222">
        <v>2.2999999999999998</v>
      </c>
      <c r="D37" s="240">
        <v>10000</v>
      </c>
      <c r="E37" s="224">
        <f t="shared" si="0"/>
        <v>9781.9999999999982</v>
      </c>
      <c r="F37" s="223">
        <v>42</v>
      </c>
      <c r="G37" s="222">
        <v>10.15</v>
      </c>
      <c r="H37" s="738">
        <v>10.3</v>
      </c>
      <c r="I37" s="240">
        <v>10000</v>
      </c>
      <c r="J37" s="224">
        <f t="shared" si="1"/>
        <v>9781.9999999999982</v>
      </c>
      <c r="K37" s="223">
        <v>74</v>
      </c>
      <c r="L37" s="738">
        <v>18.149999999999999</v>
      </c>
      <c r="M37" s="222">
        <v>18.3</v>
      </c>
      <c r="N37" s="240">
        <v>10000</v>
      </c>
      <c r="O37" s="224">
        <f t="shared" si="2"/>
        <v>9781.9999999999982</v>
      </c>
      <c r="P37" s="270"/>
      <c r="Q37" s="103">
        <v>9</v>
      </c>
      <c r="R37" s="103">
        <v>9.15</v>
      </c>
      <c r="S37" s="23">
        <f>AVERAGE(I32:I35)</f>
        <v>10000</v>
      </c>
    </row>
    <row r="38" spans="1:19" x14ac:dyDescent="0.2">
      <c r="A38" s="227">
        <v>11</v>
      </c>
      <c r="B38" s="221">
        <v>2.2999999999999998</v>
      </c>
      <c r="C38" s="225">
        <v>2.4500000000000002</v>
      </c>
      <c r="D38" s="240">
        <v>10000</v>
      </c>
      <c r="E38" s="224">
        <f t="shared" si="0"/>
        <v>9781.9999999999982</v>
      </c>
      <c r="F38" s="223">
        <v>43</v>
      </c>
      <c r="G38" s="222">
        <v>10.3</v>
      </c>
      <c r="H38" s="738">
        <v>10.45</v>
      </c>
      <c r="I38" s="240">
        <v>10000</v>
      </c>
      <c r="J38" s="224">
        <f t="shared" si="1"/>
        <v>9781.9999999999982</v>
      </c>
      <c r="K38" s="223">
        <v>75</v>
      </c>
      <c r="L38" s="738">
        <v>18.3</v>
      </c>
      <c r="M38" s="222">
        <v>18.45</v>
      </c>
      <c r="N38" s="240">
        <v>10000</v>
      </c>
      <c r="O38" s="224">
        <f t="shared" si="2"/>
        <v>9781.9999999999982</v>
      </c>
      <c r="P38" s="270"/>
      <c r="Q38" s="54">
        <v>10</v>
      </c>
      <c r="R38" s="54">
        <v>10.15</v>
      </c>
      <c r="S38" s="23">
        <f>AVERAGE(I36:I39)</f>
        <v>10000</v>
      </c>
    </row>
    <row r="39" spans="1:19" x14ac:dyDescent="0.2">
      <c r="A39" s="626">
        <v>12</v>
      </c>
      <c r="B39" s="626">
        <v>2.4500000000000002</v>
      </c>
      <c r="C39" s="625">
        <v>3</v>
      </c>
      <c r="D39" s="624">
        <v>10000</v>
      </c>
      <c r="E39" s="623">
        <f t="shared" si="0"/>
        <v>9781.9999999999982</v>
      </c>
      <c r="F39" s="622">
        <v>44</v>
      </c>
      <c r="G39" s="625">
        <v>10.45</v>
      </c>
      <c r="H39" s="625">
        <v>11</v>
      </c>
      <c r="I39" s="624">
        <v>10000</v>
      </c>
      <c r="J39" s="623">
        <f t="shared" si="1"/>
        <v>9781.9999999999982</v>
      </c>
      <c r="K39" s="622">
        <v>76</v>
      </c>
      <c r="L39" s="625">
        <v>18.45</v>
      </c>
      <c r="M39" s="625">
        <v>19</v>
      </c>
      <c r="N39" s="624">
        <v>10000</v>
      </c>
      <c r="O39" s="623">
        <f t="shared" si="2"/>
        <v>9781.9999999999982</v>
      </c>
      <c r="P39" s="621"/>
      <c r="Q39" s="222">
        <v>11</v>
      </c>
      <c r="R39" s="146">
        <v>11.15</v>
      </c>
      <c r="S39" s="23">
        <f>AVERAGE(I40:I43)</f>
        <v>10000</v>
      </c>
    </row>
    <row r="40" spans="1:19" x14ac:dyDescent="0.2">
      <c r="A40" s="227">
        <v>13</v>
      </c>
      <c r="B40" s="221">
        <v>3</v>
      </c>
      <c r="C40" s="182">
        <v>3.15</v>
      </c>
      <c r="D40" s="240">
        <v>10000</v>
      </c>
      <c r="E40" s="224">
        <f t="shared" si="0"/>
        <v>9781.9999999999982</v>
      </c>
      <c r="F40" s="223">
        <v>45</v>
      </c>
      <c r="G40" s="222">
        <v>11</v>
      </c>
      <c r="H40" s="738">
        <v>11.15</v>
      </c>
      <c r="I40" s="240">
        <v>10000</v>
      </c>
      <c r="J40" s="224">
        <f t="shared" si="1"/>
        <v>9781.9999999999982</v>
      </c>
      <c r="K40" s="223">
        <v>77</v>
      </c>
      <c r="L40" s="738">
        <v>19</v>
      </c>
      <c r="M40" s="222">
        <v>19.149999999999999</v>
      </c>
      <c r="N40" s="240">
        <v>10000</v>
      </c>
      <c r="O40" s="224">
        <f t="shared" si="2"/>
        <v>9781.9999999999982</v>
      </c>
      <c r="P40" s="270"/>
      <c r="Q40" s="222">
        <v>12</v>
      </c>
      <c r="R40" s="146">
        <v>12.15</v>
      </c>
      <c r="S40" s="23">
        <f>AVERAGE(I44:I47)</f>
        <v>10000</v>
      </c>
    </row>
    <row r="41" spans="1:19" x14ac:dyDescent="0.2">
      <c r="A41" s="227">
        <v>14</v>
      </c>
      <c r="B41" s="227">
        <v>3.15</v>
      </c>
      <c r="C41" s="738">
        <v>3.3</v>
      </c>
      <c r="D41" s="240">
        <v>10000</v>
      </c>
      <c r="E41" s="224">
        <f t="shared" si="0"/>
        <v>9781.9999999999982</v>
      </c>
      <c r="F41" s="223">
        <v>46</v>
      </c>
      <c r="G41" s="222">
        <v>11.15</v>
      </c>
      <c r="H41" s="738">
        <v>11.3</v>
      </c>
      <c r="I41" s="240">
        <v>10000</v>
      </c>
      <c r="J41" s="224">
        <f t="shared" si="1"/>
        <v>9781.9999999999982</v>
      </c>
      <c r="K41" s="223">
        <v>78</v>
      </c>
      <c r="L41" s="738">
        <v>19.149999999999999</v>
      </c>
      <c r="M41" s="222">
        <v>19.3</v>
      </c>
      <c r="N41" s="240">
        <v>10000</v>
      </c>
      <c r="O41" s="224">
        <f t="shared" si="2"/>
        <v>9781.9999999999982</v>
      </c>
      <c r="P41" s="270"/>
      <c r="Q41" s="4797">
        <v>13</v>
      </c>
      <c r="R41" s="4792">
        <v>13.15</v>
      </c>
      <c r="S41" s="23">
        <f>AVERAGE(I48:I51)</f>
        <v>10000</v>
      </c>
    </row>
    <row r="42" spans="1:19" x14ac:dyDescent="0.2">
      <c r="A42" s="620">
        <v>15</v>
      </c>
      <c r="B42" s="619">
        <v>3.3</v>
      </c>
      <c r="C42" s="618">
        <v>3.45</v>
      </c>
      <c r="D42" s="617">
        <v>10000</v>
      </c>
      <c r="E42" s="616">
        <f t="shared" si="0"/>
        <v>9781.9999999999982</v>
      </c>
      <c r="F42" s="615">
        <v>47</v>
      </c>
      <c r="G42" s="614">
        <v>11.3</v>
      </c>
      <c r="H42" s="613">
        <v>11.45</v>
      </c>
      <c r="I42" s="617">
        <v>10000</v>
      </c>
      <c r="J42" s="616">
        <f t="shared" si="1"/>
        <v>9781.9999999999982</v>
      </c>
      <c r="K42" s="615">
        <v>79</v>
      </c>
      <c r="L42" s="613">
        <v>19.3</v>
      </c>
      <c r="M42" s="614">
        <v>19.45</v>
      </c>
      <c r="N42" s="617">
        <v>10000</v>
      </c>
      <c r="O42" s="616">
        <f t="shared" si="2"/>
        <v>9781.9999999999982</v>
      </c>
      <c r="P42" s="612"/>
      <c r="Q42" s="222">
        <v>14</v>
      </c>
      <c r="R42" s="146">
        <v>14.15</v>
      </c>
      <c r="S42" s="23">
        <f>AVERAGE(I52:I55)</f>
        <v>10000</v>
      </c>
    </row>
    <row r="43" spans="1:19" x14ac:dyDescent="0.2">
      <c r="A43" s="227">
        <v>16</v>
      </c>
      <c r="B43" s="227">
        <v>3.45</v>
      </c>
      <c r="C43" s="738">
        <v>4</v>
      </c>
      <c r="D43" s="240">
        <v>10000</v>
      </c>
      <c r="E43" s="224">
        <f t="shared" si="0"/>
        <v>9781.9999999999982</v>
      </c>
      <c r="F43" s="223">
        <v>48</v>
      </c>
      <c r="G43" s="222">
        <v>11.45</v>
      </c>
      <c r="H43" s="738">
        <v>12</v>
      </c>
      <c r="I43" s="240">
        <v>10000</v>
      </c>
      <c r="J43" s="224">
        <f t="shared" si="1"/>
        <v>9781.9999999999982</v>
      </c>
      <c r="K43" s="223">
        <v>80</v>
      </c>
      <c r="L43" s="738">
        <v>19.45</v>
      </c>
      <c r="M43" s="738">
        <v>20</v>
      </c>
      <c r="N43" s="240">
        <v>10000</v>
      </c>
      <c r="O43" s="224">
        <f t="shared" si="2"/>
        <v>9781.9999999999982</v>
      </c>
      <c r="P43" s="270"/>
      <c r="Q43" s="222">
        <v>15</v>
      </c>
      <c r="R43" s="222">
        <v>15.15</v>
      </c>
      <c r="S43" s="23">
        <f>AVERAGE(I56:I59)</f>
        <v>10000</v>
      </c>
    </row>
    <row r="44" spans="1:19" x14ac:dyDescent="0.2">
      <c r="A44" s="227">
        <v>17</v>
      </c>
      <c r="B44" s="221">
        <v>4</v>
      </c>
      <c r="C44" s="182">
        <v>4.1500000000000004</v>
      </c>
      <c r="D44" s="240">
        <v>10000</v>
      </c>
      <c r="E44" s="224">
        <f t="shared" si="0"/>
        <v>9781.9999999999982</v>
      </c>
      <c r="F44" s="223">
        <v>49</v>
      </c>
      <c r="G44" s="222">
        <v>12</v>
      </c>
      <c r="H44" s="738">
        <v>12.15</v>
      </c>
      <c r="I44" s="240">
        <v>10000</v>
      </c>
      <c r="J44" s="224">
        <f t="shared" si="1"/>
        <v>9781.9999999999982</v>
      </c>
      <c r="K44" s="223">
        <v>81</v>
      </c>
      <c r="L44" s="738">
        <v>20</v>
      </c>
      <c r="M44" s="222">
        <v>20.149999999999999</v>
      </c>
      <c r="N44" s="240">
        <v>10000</v>
      </c>
      <c r="O44" s="224">
        <f t="shared" si="2"/>
        <v>9781.9999999999982</v>
      </c>
      <c r="P44" s="270"/>
      <c r="Q44" s="222">
        <v>16</v>
      </c>
      <c r="R44" s="222">
        <v>16.149999999999999</v>
      </c>
      <c r="S44" s="23">
        <f>AVERAGE(N28:N31)</f>
        <v>10000</v>
      </c>
    </row>
    <row r="45" spans="1:19" x14ac:dyDescent="0.2">
      <c r="A45" s="227">
        <v>18</v>
      </c>
      <c r="B45" s="227">
        <v>4.1500000000000004</v>
      </c>
      <c r="C45" s="738">
        <v>4.3</v>
      </c>
      <c r="D45" s="240">
        <v>10000</v>
      </c>
      <c r="E45" s="224">
        <f t="shared" si="0"/>
        <v>9781.9999999999982</v>
      </c>
      <c r="F45" s="223">
        <v>50</v>
      </c>
      <c r="G45" s="222">
        <v>12.15</v>
      </c>
      <c r="H45" s="738">
        <v>12.3</v>
      </c>
      <c r="I45" s="240">
        <v>10000</v>
      </c>
      <c r="J45" s="224">
        <f t="shared" si="1"/>
        <v>9781.9999999999982</v>
      </c>
      <c r="K45" s="223">
        <v>82</v>
      </c>
      <c r="L45" s="738">
        <v>20.149999999999999</v>
      </c>
      <c r="M45" s="222">
        <v>20.3</v>
      </c>
      <c r="N45" s="240">
        <v>10000</v>
      </c>
      <c r="O45" s="224">
        <f t="shared" si="2"/>
        <v>9781.9999999999982</v>
      </c>
      <c r="P45" s="270"/>
      <c r="Q45" s="103">
        <v>17</v>
      </c>
      <c r="R45" s="103">
        <v>17.149999999999999</v>
      </c>
      <c r="S45" s="23">
        <f>AVERAGE(N32:N35)</f>
        <v>10000</v>
      </c>
    </row>
    <row r="46" spans="1:19" x14ac:dyDescent="0.2">
      <c r="A46" s="227">
        <v>19</v>
      </c>
      <c r="B46" s="221">
        <v>4.3</v>
      </c>
      <c r="C46" s="182">
        <v>4.45</v>
      </c>
      <c r="D46" s="240">
        <v>10000</v>
      </c>
      <c r="E46" s="224">
        <f t="shared" si="0"/>
        <v>9781.9999999999982</v>
      </c>
      <c r="F46" s="223">
        <v>51</v>
      </c>
      <c r="G46" s="222">
        <v>12.3</v>
      </c>
      <c r="H46" s="738">
        <v>12.45</v>
      </c>
      <c r="I46" s="240">
        <v>10000</v>
      </c>
      <c r="J46" s="224">
        <f t="shared" si="1"/>
        <v>9781.9999999999982</v>
      </c>
      <c r="K46" s="223">
        <v>83</v>
      </c>
      <c r="L46" s="738">
        <v>20.3</v>
      </c>
      <c r="M46" s="222">
        <v>20.45</v>
      </c>
      <c r="N46" s="240">
        <v>10000</v>
      </c>
      <c r="O46" s="224">
        <f t="shared" si="2"/>
        <v>9781.9999999999982</v>
      </c>
      <c r="P46" s="270"/>
      <c r="Q46" s="54">
        <v>18</v>
      </c>
      <c r="R46" s="54">
        <v>18.149999999999999</v>
      </c>
      <c r="S46" s="23">
        <f>AVERAGE(N36:N39)</f>
        <v>10000</v>
      </c>
    </row>
    <row r="47" spans="1:19" x14ac:dyDescent="0.2">
      <c r="A47" s="227">
        <v>20</v>
      </c>
      <c r="B47" s="227">
        <v>4.45</v>
      </c>
      <c r="C47" s="738">
        <v>5</v>
      </c>
      <c r="D47" s="240">
        <v>10000</v>
      </c>
      <c r="E47" s="224">
        <f t="shared" si="0"/>
        <v>9781.9999999999982</v>
      </c>
      <c r="F47" s="223">
        <v>52</v>
      </c>
      <c r="G47" s="222">
        <v>12.45</v>
      </c>
      <c r="H47" s="738">
        <v>13</v>
      </c>
      <c r="I47" s="240">
        <v>10000</v>
      </c>
      <c r="J47" s="224">
        <f t="shared" si="1"/>
        <v>9781.9999999999982</v>
      </c>
      <c r="K47" s="223">
        <v>84</v>
      </c>
      <c r="L47" s="738">
        <v>20.45</v>
      </c>
      <c r="M47" s="222">
        <v>21</v>
      </c>
      <c r="N47" s="240">
        <v>10000</v>
      </c>
      <c r="O47" s="224">
        <f t="shared" si="2"/>
        <v>9781.9999999999982</v>
      </c>
      <c r="P47" s="270"/>
      <c r="Q47" s="146">
        <v>19</v>
      </c>
      <c r="R47" s="222">
        <v>19.149999999999999</v>
      </c>
      <c r="S47" s="23">
        <f>AVERAGE(N40:N43)</f>
        <v>10000</v>
      </c>
    </row>
    <row r="48" spans="1:19" x14ac:dyDescent="0.2">
      <c r="A48" s="611">
        <v>21</v>
      </c>
      <c r="B48" s="610">
        <v>5</v>
      </c>
      <c r="C48" s="609">
        <v>5.15</v>
      </c>
      <c r="D48" s="608">
        <v>10000</v>
      </c>
      <c r="E48" s="607">
        <f t="shared" si="0"/>
        <v>9781.9999999999982</v>
      </c>
      <c r="F48" s="606">
        <v>53</v>
      </c>
      <c r="G48" s="610">
        <v>13</v>
      </c>
      <c r="H48" s="605">
        <v>13.15</v>
      </c>
      <c r="I48" s="608">
        <v>10000</v>
      </c>
      <c r="J48" s="607">
        <f t="shared" si="1"/>
        <v>9781.9999999999982</v>
      </c>
      <c r="K48" s="606">
        <v>85</v>
      </c>
      <c r="L48" s="605">
        <v>21</v>
      </c>
      <c r="M48" s="610">
        <v>21.15</v>
      </c>
      <c r="N48" s="608">
        <v>10000</v>
      </c>
      <c r="O48" s="607">
        <f t="shared" si="2"/>
        <v>9781.9999999999982</v>
      </c>
      <c r="P48" s="604"/>
      <c r="Q48" s="146">
        <v>20</v>
      </c>
      <c r="R48" s="222">
        <v>20.149999999999999</v>
      </c>
      <c r="S48" s="23">
        <f>AVERAGE(N44:N47)</f>
        <v>10000</v>
      </c>
    </row>
    <row r="49" spans="1:19" x14ac:dyDescent="0.2">
      <c r="A49" s="603">
        <v>22</v>
      </c>
      <c r="B49" s="602">
        <v>5.15</v>
      </c>
      <c r="C49" s="601">
        <v>5.3</v>
      </c>
      <c r="D49" s="600">
        <v>10000</v>
      </c>
      <c r="E49" s="599">
        <f t="shared" si="0"/>
        <v>9781.9999999999982</v>
      </c>
      <c r="F49" s="598">
        <v>54</v>
      </c>
      <c r="G49" s="597">
        <v>13.15</v>
      </c>
      <c r="H49" s="601">
        <v>13.3</v>
      </c>
      <c r="I49" s="600">
        <v>10000</v>
      </c>
      <c r="J49" s="599">
        <f t="shared" si="1"/>
        <v>9781.9999999999982</v>
      </c>
      <c r="K49" s="598">
        <v>86</v>
      </c>
      <c r="L49" s="601">
        <v>21.15</v>
      </c>
      <c r="M49" s="597">
        <v>21.3</v>
      </c>
      <c r="N49" s="600">
        <v>10000</v>
      </c>
      <c r="O49" s="599">
        <f t="shared" si="2"/>
        <v>9781.9999999999982</v>
      </c>
      <c r="P49" s="596"/>
      <c r="Q49" s="4792">
        <v>21</v>
      </c>
      <c r="R49" s="4797">
        <v>21.15</v>
      </c>
      <c r="S49" s="23">
        <f>AVERAGE(N48:N51)</f>
        <v>10000</v>
      </c>
    </row>
    <row r="50" spans="1:19" x14ac:dyDescent="0.2">
      <c r="A50" s="595">
        <v>23</v>
      </c>
      <c r="B50" s="594">
        <v>5.3</v>
      </c>
      <c r="C50" s="593">
        <v>5.45</v>
      </c>
      <c r="D50" s="592">
        <v>10000</v>
      </c>
      <c r="E50" s="591">
        <f t="shared" si="0"/>
        <v>9781.9999999999982</v>
      </c>
      <c r="F50" s="590">
        <v>55</v>
      </c>
      <c r="G50" s="594">
        <v>13.3</v>
      </c>
      <c r="H50" s="589">
        <v>13.45</v>
      </c>
      <c r="I50" s="592">
        <v>10000</v>
      </c>
      <c r="J50" s="591">
        <f t="shared" si="1"/>
        <v>9781.9999999999982</v>
      </c>
      <c r="K50" s="590">
        <v>87</v>
      </c>
      <c r="L50" s="589">
        <v>21.3</v>
      </c>
      <c r="M50" s="594">
        <v>21.45</v>
      </c>
      <c r="N50" s="592">
        <v>10000</v>
      </c>
      <c r="O50" s="591">
        <f t="shared" si="2"/>
        <v>9781.9999999999982</v>
      </c>
      <c r="P50" s="588"/>
      <c r="Q50" s="146">
        <v>22</v>
      </c>
      <c r="R50" s="222">
        <v>22.15</v>
      </c>
      <c r="S50" s="23">
        <f>AVERAGE(N52:N55)</f>
        <v>10000</v>
      </c>
    </row>
    <row r="51" spans="1:19" x14ac:dyDescent="0.2">
      <c r="A51" s="587">
        <v>24</v>
      </c>
      <c r="B51" s="586">
        <v>5.45</v>
      </c>
      <c r="C51" s="585">
        <v>6</v>
      </c>
      <c r="D51" s="584">
        <v>10000</v>
      </c>
      <c r="E51" s="583">
        <f t="shared" si="0"/>
        <v>9781.9999999999982</v>
      </c>
      <c r="F51" s="582">
        <v>56</v>
      </c>
      <c r="G51" s="585">
        <v>13.45</v>
      </c>
      <c r="H51" s="585">
        <v>14</v>
      </c>
      <c r="I51" s="584">
        <v>10000</v>
      </c>
      <c r="J51" s="583">
        <f t="shared" si="1"/>
        <v>9781.9999999999982</v>
      </c>
      <c r="K51" s="582">
        <v>88</v>
      </c>
      <c r="L51" s="585">
        <v>21.45</v>
      </c>
      <c r="M51" s="585">
        <v>22</v>
      </c>
      <c r="N51" s="584">
        <v>10000</v>
      </c>
      <c r="O51" s="583">
        <f t="shared" si="2"/>
        <v>9781.9999999999982</v>
      </c>
      <c r="P51" s="581"/>
      <c r="Q51" s="146">
        <v>23</v>
      </c>
      <c r="R51" s="222">
        <v>23.15</v>
      </c>
      <c r="S51" s="23">
        <f>AVERAGE(N56:N59)</f>
        <v>10000</v>
      </c>
    </row>
    <row r="52" spans="1:19" x14ac:dyDescent="0.2">
      <c r="A52" s="227">
        <v>25</v>
      </c>
      <c r="B52" s="222">
        <v>6</v>
      </c>
      <c r="C52" s="182">
        <v>6.15</v>
      </c>
      <c r="D52" s="240">
        <v>10000</v>
      </c>
      <c r="E52" s="224">
        <f t="shared" si="0"/>
        <v>9781.9999999999982</v>
      </c>
      <c r="F52" s="223">
        <v>57</v>
      </c>
      <c r="G52" s="222">
        <v>14</v>
      </c>
      <c r="H52" s="738">
        <v>14.15</v>
      </c>
      <c r="I52" s="240">
        <v>10000</v>
      </c>
      <c r="J52" s="224">
        <f t="shared" si="1"/>
        <v>9781.9999999999982</v>
      </c>
      <c r="K52" s="223">
        <v>89</v>
      </c>
      <c r="L52" s="738">
        <v>22</v>
      </c>
      <c r="M52" s="222">
        <v>22.15</v>
      </c>
      <c r="N52" s="240">
        <v>10000</v>
      </c>
      <c r="O52" s="224">
        <f t="shared" si="2"/>
        <v>9781.9999999999982</v>
      </c>
      <c r="P52" s="270"/>
      <c r="Q52" s="750" t="s">
        <v>140</v>
      </c>
      <c r="S52" s="23">
        <f>AVERAGE(S28:S51)</f>
        <v>10000</v>
      </c>
    </row>
    <row r="53" spans="1:19" x14ac:dyDescent="0.2">
      <c r="A53" s="580">
        <v>26</v>
      </c>
      <c r="B53" s="579">
        <v>6.15</v>
      </c>
      <c r="C53" s="578">
        <v>6.3</v>
      </c>
      <c r="D53" s="577">
        <v>10000</v>
      </c>
      <c r="E53" s="576">
        <f t="shared" si="0"/>
        <v>9781.9999999999982</v>
      </c>
      <c r="F53" s="575">
        <v>58</v>
      </c>
      <c r="G53" s="574">
        <v>14.15</v>
      </c>
      <c r="H53" s="578">
        <v>14.3</v>
      </c>
      <c r="I53" s="577">
        <v>10000</v>
      </c>
      <c r="J53" s="576">
        <f t="shared" si="1"/>
        <v>9781.9999999999982</v>
      </c>
      <c r="K53" s="575">
        <v>90</v>
      </c>
      <c r="L53" s="578">
        <v>22.15</v>
      </c>
      <c r="M53" s="574">
        <v>22.3</v>
      </c>
      <c r="N53" s="577">
        <v>10000</v>
      </c>
      <c r="O53" s="576">
        <f t="shared" si="2"/>
        <v>9781.9999999999982</v>
      </c>
      <c r="P53" s="573"/>
    </row>
    <row r="54" spans="1:19" x14ac:dyDescent="0.2">
      <c r="A54" s="227">
        <v>27</v>
      </c>
      <c r="B54" s="222">
        <v>6.3</v>
      </c>
      <c r="C54" s="182">
        <v>6.45</v>
      </c>
      <c r="D54" s="240">
        <v>10000</v>
      </c>
      <c r="E54" s="224">
        <f t="shared" si="0"/>
        <v>9781.9999999999982</v>
      </c>
      <c r="F54" s="223">
        <v>59</v>
      </c>
      <c r="G54" s="222">
        <v>14.3</v>
      </c>
      <c r="H54" s="738">
        <v>14.45</v>
      </c>
      <c r="I54" s="240">
        <v>10000</v>
      </c>
      <c r="J54" s="224">
        <f t="shared" si="1"/>
        <v>9781.9999999999982</v>
      </c>
      <c r="K54" s="223">
        <v>91</v>
      </c>
      <c r="L54" s="738">
        <v>22.3</v>
      </c>
      <c r="M54" s="222">
        <v>22.45</v>
      </c>
      <c r="N54" s="240">
        <v>10000</v>
      </c>
      <c r="O54" s="224">
        <f t="shared" si="2"/>
        <v>9781.9999999999982</v>
      </c>
      <c r="P54" s="270"/>
    </row>
    <row r="55" spans="1:19" x14ac:dyDescent="0.2">
      <c r="A55" s="572">
        <v>28</v>
      </c>
      <c r="B55" s="571">
        <v>6.45</v>
      </c>
      <c r="C55" s="570">
        <v>7</v>
      </c>
      <c r="D55" s="569">
        <v>10000</v>
      </c>
      <c r="E55" s="568">
        <f t="shared" si="0"/>
        <v>9781.9999999999982</v>
      </c>
      <c r="F55" s="567">
        <v>60</v>
      </c>
      <c r="G55" s="570">
        <v>14.45</v>
      </c>
      <c r="H55" s="570">
        <v>15</v>
      </c>
      <c r="I55" s="569">
        <v>10000</v>
      </c>
      <c r="J55" s="568">
        <f t="shared" si="1"/>
        <v>9781.9999999999982</v>
      </c>
      <c r="K55" s="567">
        <v>92</v>
      </c>
      <c r="L55" s="570">
        <v>22.45</v>
      </c>
      <c r="M55" s="570">
        <v>23</v>
      </c>
      <c r="N55" s="569">
        <v>10000</v>
      </c>
      <c r="O55" s="568">
        <f t="shared" si="2"/>
        <v>9781.9999999999982</v>
      </c>
      <c r="P55" s="566"/>
    </row>
    <row r="56" spans="1:19" x14ac:dyDescent="0.2">
      <c r="A56" s="227">
        <v>29</v>
      </c>
      <c r="B56" s="222">
        <v>7</v>
      </c>
      <c r="C56" s="182">
        <v>7.15</v>
      </c>
      <c r="D56" s="240">
        <v>10000</v>
      </c>
      <c r="E56" s="224">
        <f t="shared" si="0"/>
        <v>9781.9999999999982</v>
      </c>
      <c r="F56" s="223">
        <v>61</v>
      </c>
      <c r="G56" s="222">
        <v>15</v>
      </c>
      <c r="H56" s="222">
        <v>15.15</v>
      </c>
      <c r="I56" s="240">
        <v>10000</v>
      </c>
      <c r="J56" s="224">
        <f t="shared" si="1"/>
        <v>9781.9999999999982</v>
      </c>
      <c r="K56" s="223">
        <v>93</v>
      </c>
      <c r="L56" s="738">
        <v>23</v>
      </c>
      <c r="M56" s="222">
        <v>23.15</v>
      </c>
      <c r="N56" s="240">
        <v>10000</v>
      </c>
      <c r="O56" s="224">
        <f t="shared" si="2"/>
        <v>9781.9999999999982</v>
      </c>
      <c r="P56" s="270"/>
    </row>
    <row r="57" spans="1:19" x14ac:dyDescent="0.2">
      <c r="A57" s="565">
        <v>30</v>
      </c>
      <c r="B57" s="564">
        <v>7.15</v>
      </c>
      <c r="C57" s="563">
        <v>7.3</v>
      </c>
      <c r="D57" s="562">
        <v>10000</v>
      </c>
      <c r="E57" s="561">
        <f t="shared" si="0"/>
        <v>9781.9999999999982</v>
      </c>
      <c r="F57" s="560">
        <v>62</v>
      </c>
      <c r="G57" s="559">
        <v>15.15</v>
      </c>
      <c r="H57" s="559">
        <v>15.3</v>
      </c>
      <c r="I57" s="562">
        <v>10000</v>
      </c>
      <c r="J57" s="561">
        <f t="shared" si="1"/>
        <v>9781.9999999999982</v>
      </c>
      <c r="K57" s="560">
        <v>94</v>
      </c>
      <c r="L57" s="559">
        <v>23.15</v>
      </c>
      <c r="M57" s="559">
        <v>23.3</v>
      </c>
      <c r="N57" s="562">
        <v>10000</v>
      </c>
      <c r="O57" s="561">
        <f t="shared" si="2"/>
        <v>9781.9999999999982</v>
      </c>
      <c r="P57" s="558"/>
    </row>
    <row r="58" spans="1:19" x14ac:dyDescent="0.2">
      <c r="A58" s="227">
        <v>31</v>
      </c>
      <c r="B58" s="222">
        <v>7.3</v>
      </c>
      <c r="C58" s="182">
        <v>7.45</v>
      </c>
      <c r="D58" s="240">
        <v>10000</v>
      </c>
      <c r="E58" s="224">
        <f t="shared" si="0"/>
        <v>9781.9999999999982</v>
      </c>
      <c r="F58" s="223">
        <v>63</v>
      </c>
      <c r="G58" s="222">
        <v>15.3</v>
      </c>
      <c r="H58" s="222">
        <v>15.45</v>
      </c>
      <c r="I58" s="240">
        <v>10000</v>
      </c>
      <c r="J58" s="224">
        <f t="shared" si="1"/>
        <v>9781.9999999999982</v>
      </c>
      <c r="K58" s="223">
        <v>95</v>
      </c>
      <c r="L58" s="222">
        <v>23.3</v>
      </c>
      <c r="M58" s="222">
        <v>23.45</v>
      </c>
      <c r="N58" s="240">
        <v>10000</v>
      </c>
      <c r="O58" s="224">
        <f t="shared" si="2"/>
        <v>9781.9999999999982</v>
      </c>
      <c r="P58" s="270"/>
    </row>
    <row r="59" spans="1:19" x14ac:dyDescent="0.2">
      <c r="A59" s="227">
        <v>32</v>
      </c>
      <c r="B59" s="225">
        <v>7.45</v>
      </c>
      <c r="C59" s="738">
        <v>8</v>
      </c>
      <c r="D59" s="240">
        <v>10000</v>
      </c>
      <c r="E59" s="224">
        <f t="shared" si="0"/>
        <v>9781.9999999999982</v>
      </c>
      <c r="F59" s="223">
        <v>64</v>
      </c>
      <c r="G59" s="222">
        <v>15.45</v>
      </c>
      <c r="H59" s="222">
        <v>16</v>
      </c>
      <c r="I59" s="240">
        <v>10000</v>
      </c>
      <c r="J59" s="224">
        <f t="shared" si="1"/>
        <v>9781.9999999999982</v>
      </c>
      <c r="K59" s="223">
        <v>96</v>
      </c>
      <c r="L59" s="222">
        <v>23.45</v>
      </c>
      <c r="M59" s="222">
        <v>24</v>
      </c>
      <c r="N59" s="240">
        <v>10000</v>
      </c>
      <c r="O59" s="224">
        <f t="shared" si="2"/>
        <v>9781.9999999999982</v>
      </c>
      <c r="P59" s="270"/>
    </row>
    <row r="60" spans="1:19" x14ac:dyDescent="0.2">
      <c r="A60" s="557" t="s">
        <v>27</v>
      </c>
      <c r="B60" s="556"/>
      <c r="C60" s="556"/>
      <c r="D60" s="555">
        <f>SUM(D28:D59)</f>
        <v>320000</v>
      </c>
      <c r="E60" s="554">
        <f>SUM(E28:E59)</f>
        <v>313023.99999999994</v>
      </c>
      <c r="F60" s="556"/>
      <c r="G60" s="556"/>
      <c r="H60" s="556"/>
      <c r="I60" s="555">
        <f>SUM(I28:I59)</f>
        <v>320000</v>
      </c>
      <c r="J60" s="554">
        <f>SUM(J28:J59)</f>
        <v>313023.99999999994</v>
      </c>
      <c r="K60" s="556"/>
      <c r="L60" s="556"/>
      <c r="M60" s="556"/>
      <c r="N60" s="556">
        <f>SUM(N28:N59)</f>
        <v>320000</v>
      </c>
      <c r="O60" s="554">
        <f>SUM(O28:O59)</f>
        <v>313023.99999999994</v>
      </c>
      <c r="P60" s="553"/>
    </row>
    <row r="64" spans="1:19" x14ac:dyDescent="0.2">
      <c r="A64" s="750" t="s">
        <v>96</v>
      </c>
      <c r="B64" s="750">
        <f>SUM(D60,I60,N60)/(4000*1000)</f>
        <v>0.24</v>
      </c>
      <c r="C64" s="750">
        <f>ROUNDDOWN(SUM(E60,J60,O60)/(4000*1000),4)</f>
        <v>0.23469999999999999</v>
      </c>
    </row>
    <row r="66" spans="1:16" x14ac:dyDescent="0.2">
      <c r="A66" s="552"/>
      <c r="B66" s="551"/>
      <c r="C66" s="551"/>
      <c r="D66" s="550"/>
      <c r="E66" s="551"/>
      <c r="F66" s="551"/>
      <c r="G66" s="551"/>
      <c r="H66" s="551"/>
      <c r="I66" s="550"/>
      <c r="J66" s="549"/>
      <c r="K66" s="551"/>
      <c r="L66" s="551"/>
      <c r="M66" s="551"/>
      <c r="N66" s="551"/>
      <c r="O66" s="551"/>
      <c r="P66" s="548"/>
    </row>
    <row r="67" spans="1:16" x14ac:dyDescent="0.2">
      <c r="A67" s="547" t="s">
        <v>28</v>
      </c>
      <c r="B67" s="546"/>
      <c r="C67" s="546"/>
      <c r="D67" s="545"/>
      <c r="E67" s="544"/>
      <c r="F67" s="546"/>
      <c r="G67" s="546"/>
      <c r="H67" s="544"/>
      <c r="I67" s="545"/>
      <c r="J67" s="543"/>
      <c r="K67" s="546"/>
      <c r="L67" s="546"/>
      <c r="M67" s="546"/>
      <c r="N67" s="546"/>
      <c r="O67" s="546"/>
      <c r="P67" s="542"/>
    </row>
    <row r="68" spans="1:16" x14ac:dyDescent="0.2">
      <c r="A68" s="541"/>
      <c r="B68" s="540"/>
      <c r="C68" s="540"/>
      <c r="D68" s="540"/>
      <c r="E68" s="540"/>
      <c r="F68" s="540"/>
      <c r="G68" s="540"/>
      <c r="H68" s="540"/>
      <c r="I68" s="540"/>
      <c r="J68" s="540"/>
      <c r="K68" s="540"/>
      <c r="L68" s="539"/>
      <c r="M68" s="539"/>
      <c r="N68" s="539"/>
      <c r="O68" s="539"/>
      <c r="P68" s="538"/>
    </row>
    <row r="69" spans="1:16" x14ac:dyDescent="0.2">
      <c r="A69" s="146"/>
      <c r="B69" s="266"/>
      <c r="C69" s="266"/>
      <c r="D69" s="264"/>
      <c r="E69" s="145"/>
      <c r="F69" s="266"/>
      <c r="G69" s="266"/>
      <c r="H69" s="145"/>
      <c r="I69" s="264"/>
      <c r="J69" s="144"/>
      <c r="K69" s="266"/>
      <c r="L69" s="266"/>
      <c r="M69" s="266"/>
      <c r="N69" s="266"/>
      <c r="O69" s="266"/>
      <c r="P69" s="270"/>
    </row>
    <row r="70" spans="1:16" x14ac:dyDescent="0.2">
      <c r="A70" s="256"/>
      <c r="B70" s="266"/>
      <c r="C70" s="266"/>
      <c r="D70" s="264"/>
      <c r="E70" s="145"/>
      <c r="F70" s="266"/>
      <c r="G70" s="266"/>
      <c r="H70" s="145"/>
      <c r="I70" s="264"/>
      <c r="J70" s="266"/>
      <c r="K70" s="266"/>
      <c r="L70" s="266"/>
      <c r="M70" s="266"/>
      <c r="N70" s="266"/>
      <c r="O70" s="266"/>
      <c r="P70" s="270"/>
    </row>
    <row r="71" spans="1:16" x14ac:dyDescent="0.2">
      <c r="A71" s="256"/>
      <c r="B71" s="266"/>
      <c r="C71" s="266"/>
      <c r="D71" s="264"/>
      <c r="E71" s="145"/>
      <c r="F71" s="266"/>
      <c r="G71" s="266"/>
      <c r="H71" s="145"/>
      <c r="I71" s="264"/>
      <c r="J71" s="266"/>
      <c r="K71" s="266"/>
      <c r="L71" s="266"/>
      <c r="M71" s="266"/>
      <c r="N71" s="266"/>
      <c r="O71" s="266"/>
      <c r="P71" s="270"/>
    </row>
    <row r="72" spans="1:16" x14ac:dyDescent="0.2">
      <c r="A72" s="256"/>
      <c r="B72" s="266"/>
      <c r="C72" s="266"/>
      <c r="D72" s="264"/>
      <c r="E72" s="145"/>
      <c r="F72" s="266"/>
      <c r="G72" s="266"/>
      <c r="H72" s="145"/>
      <c r="I72" s="264"/>
      <c r="J72" s="266"/>
      <c r="K72" s="266"/>
      <c r="L72" s="266"/>
      <c r="M72" s="266" t="s">
        <v>29</v>
      </c>
      <c r="N72" s="266"/>
      <c r="O72" s="266"/>
      <c r="P72" s="270"/>
    </row>
    <row r="73" spans="1:16" x14ac:dyDescent="0.2">
      <c r="A73" s="537"/>
      <c r="B73" s="536"/>
      <c r="C73" s="536"/>
      <c r="D73" s="535"/>
      <c r="E73" s="534"/>
      <c r="F73" s="536"/>
      <c r="G73" s="536"/>
      <c r="H73" s="534"/>
      <c r="I73" s="535"/>
      <c r="J73" s="536"/>
      <c r="K73" s="536"/>
      <c r="L73" s="536"/>
      <c r="M73" s="536" t="s">
        <v>30</v>
      </c>
      <c r="N73" s="536"/>
      <c r="O73" s="536"/>
      <c r="P73" s="533"/>
    </row>
    <row r="74" spans="1:16" ht="15.75" x14ac:dyDescent="0.25">
      <c r="E74" s="138"/>
      <c r="H74" s="138"/>
    </row>
    <row r="75" spans="1:16" ht="15.75" x14ac:dyDescent="0.25">
      <c r="C75" s="243"/>
      <c r="E75" s="138"/>
      <c r="H75" s="138"/>
    </row>
    <row r="76" spans="1:16" ht="15.75" x14ac:dyDescent="0.25">
      <c r="E76" s="138"/>
      <c r="H76" s="138"/>
    </row>
    <row r="77" spans="1:16" ht="15.75" x14ac:dyDescent="0.25">
      <c r="E77" s="138"/>
      <c r="H77" s="138"/>
    </row>
    <row r="78" spans="1:16" x14ac:dyDescent="0.2">
      <c r="E78" s="532"/>
      <c r="H78" s="532"/>
    </row>
    <row r="79" spans="1:16" ht="15.75" x14ac:dyDescent="0.25">
      <c r="E79" s="138"/>
      <c r="H79" s="138"/>
    </row>
    <row r="80" spans="1:16" ht="15.75" x14ac:dyDescent="0.25">
      <c r="E80" s="138"/>
      <c r="H80" s="138"/>
    </row>
    <row r="81" spans="5:13" ht="15.75" x14ac:dyDescent="0.25">
      <c r="E81" s="138"/>
      <c r="H81" s="138"/>
    </row>
    <row r="82" spans="5:13" x14ac:dyDescent="0.2">
      <c r="E82" s="531"/>
      <c r="H82" s="531"/>
    </row>
    <row r="83" spans="5:13" x14ac:dyDescent="0.2">
      <c r="E83" s="530"/>
      <c r="H83" s="530"/>
    </row>
    <row r="84" spans="5:13" ht="15.75" x14ac:dyDescent="0.25">
      <c r="E84" s="138"/>
      <c r="H84" s="138"/>
    </row>
    <row r="85" spans="5:13" ht="15.75" x14ac:dyDescent="0.25">
      <c r="E85" s="138"/>
      <c r="H85" s="138"/>
    </row>
    <row r="86" spans="5:13" x14ac:dyDescent="0.2">
      <c r="E86" s="529"/>
      <c r="H86" s="529"/>
    </row>
    <row r="87" spans="5:13" ht="15.75" x14ac:dyDescent="0.25">
      <c r="E87" s="138"/>
      <c r="H87" s="138"/>
    </row>
    <row r="88" spans="5:13" ht="15.75" x14ac:dyDescent="0.25">
      <c r="E88" s="138"/>
      <c r="H88" s="138"/>
    </row>
    <row r="89" spans="5:13" x14ac:dyDescent="0.2">
      <c r="E89" s="528"/>
      <c r="H89" s="528"/>
    </row>
    <row r="90" spans="5:13" ht="15.75" x14ac:dyDescent="0.25">
      <c r="E90" s="138"/>
      <c r="H90" s="138"/>
    </row>
    <row r="91" spans="5:13" x14ac:dyDescent="0.2">
      <c r="E91" s="527"/>
      <c r="H91" s="527"/>
    </row>
    <row r="92" spans="5:13" ht="15.75" x14ac:dyDescent="0.25">
      <c r="E92" s="138"/>
      <c r="H92" s="138"/>
    </row>
    <row r="93" spans="5:13" ht="15.75" x14ac:dyDescent="0.25">
      <c r="E93" s="138"/>
      <c r="H93" s="138"/>
    </row>
    <row r="94" spans="5:13" ht="15.75" x14ac:dyDescent="0.25">
      <c r="E94" s="138"/>
      <c r="H94" s="138"/>
    </row>
    <row r="95" spans="5:13" x14ac:dyDescent="0.2">
      <c r="E95" s="526"/>
      <c r="H95" s="526"/>
    </row>
    <row r="96" spans="5:13" ht="15.75" x14ac:dyDescent="0.25">
      <c r="E96" s="138"/>
      <c r="H96" s="138"/>
      <c r="M96" s="132" t="s">
        <v>8</v>
      </c>
    </row>
    <row r="97" spans="5:14" ht="15.75" x14ac:dyDescent="0.25">
      <c r="E97" s="138"/>
      <c r="H97" s="138"/>
    </row>
    <row r="98" spans="5:14" x14ac:dyDescent="0.2">
      <c r="E98" s="525"/>
      <c r="H98" s="525"/>
    </row>
    <row r="99" spans="5:14" x14ac:dyDescent="0.2">
      <c r="E99" s="524"/>
      <c r="H99" s="524"/>
    </row>
    <row r="101" spans="5:14" x14ac:dyDescent="0.2">
      <c r="N101" s="240"/>
    </row>
    <row r="126" spans="4:4" x14ac:dyDescent="0.2">
      <c r="D126" s="523"/>
    </row>
  </sheetData>
  <mergeCells count="1">
    <mergeCell ref="Q27:R27"/>
  </mergeCells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750"/>
  </cols>
  <sheetData>
    <row r="1" spans="1:16" ht="12.75" customHeight="1" x14ac:dyDescent="0.2">
      <c r="A1" s="278"/>
      <c r="B1" s="277"/>
      <c r="C1" s="277"/>
      <c r="D1" s="276"/>
      <c r="E1" s="277"/>
      <c r="F1" s="277"/>
      <c r="G1" s="277"/>
      <c r="H1" s="277"/>
      <c r="I1" s="276"/>
      <c r="J1" s="277"/>
      <c r="K1" s="277"/>
      <c r="L1" s="277"/>
      <c r="M1" s="277"/>
      <c r="N1" s="277"/>
      <c r="O1" s="277"/>
      <c r="P1" s="275"/>
    </row>
    <row r="2" spans="1:16" ht="12.75" customHeight="1" x14ac:dyDescent="0.2">
      <c r="A2" s="522" t="s">
        <v>0</v>
      </c>
      <c r="B2" s="521"/>
      <c r="C2" s="521"/>
      <c r="D2" s="521"/>
      <c r="E2" s="521"/>
      <c r="F2" s="521"/>
      <c r="G2" s="521"/>
      <c r="H2" s="521"/>
      <c r="I2" s="521"/>
      <c r="J2" s="521"/>
      <c r="K2" s="521"/>
      <c r="L2" s="521"/>
      <c r="M2" s="521"/>
      <c r="N2" s="521"/>
      <c r="O2" s="521"/>
      <c r="P2" s="520"/>
    </row>
    <row r="3" spans="1:16" ht="12.75" customHeight="1" x14ac:dyDescent="0.2">
      <c r="A3" s="272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0"/>
    </row>
    <row r="4" spans="1:16" ht="12.75" customHeight="1" x14ac:dyDescent="0.2">
      <c r="A4" s="519" t="s">
        <v>97</v>
      </c>
      <c r="B4" s="518"/>
      <c r="C4" s="518"/>
      <c r="D4" s="518"/>
      <c r="E4" s="518"/>
      <c r="F4" s="518"/>
      <c r="G4" s="518"/>
      <c r="H4" s="518"/>
      <c r="I4" s="518"/>
      <c r="J4" s="517"/>
      <c r="K4" s="516"/>
      <c r="L4" s="516"/>
      <c r="M4" s="516"/>
      <c r="N4" s="516"/>
      <c r="O4" s="516"/>
      <c r="P4" s="515"/>
    </row>
    <row r="5" spans="1:16" ht="12.75" customHeight="1" x14ac:dyDescent="0.2">
      <c r="A5" s="265"/>
      <c r="B5" s="266"/>
      <c r="C5" s="266"/>
      <c r="D5" s="264"/>
      <c r="E5" s="266"/>
      <c r="F5" s="266"/>
      <c r="G5" s="266"/>
      <c r="H5" s="266"/>
      <c r="I5" s="264"/>
      <c r="J5" s="266"/>
      <c r="K5" s="266"/>
      <c r="L5" s="266"/>
      <c r="M5" s="266"/>
      <c r="N5" s="266"/>
      <c r="O5" s="266"/>
      <c r="P5" s="270"/>
    </row>
    <row r="6" spans="1:16" ht="12.75" customHeight="1" x14ac:dyDescent="0.2">
      <c r="A6" s="265" t="s">
        <v>2</v>
      </c>
      <c r="B6" s="266"/>
      <c r="C6" s="266"/>
      <c r="D6" s="264"/>
      <c r="E6" s="266"/>
      <c r="F6" s="266"/>
      <c r="G6" s="266"/>
      <c r="H6" s="266"/>
      <c r="I6" s="264"/>
      <c r="J6" s="266"/>
      <c r="K6" s="266"/>
      <c r="L6" s="266"/>
      <c r="M6" s="266"/>
      <c r="N6" s="266"/>
      <c r="O6" s="266"/>
      <c r="P6" s="270"/>
    </row>
    <row r="7" spans="1:16" ht="12.75" customHeight="1" x14ac:dyDescent="0.2">
      <c r="A7" s="265" t="s">
        <v>3</v>
      </c>
      <c r="B7" s="266"/>
      <c r="C7" s="266"/>
      <c r="D7" s="264"/>
      <c r="E7" s="266"/>
      <c r="F7" s="266"/>
      <c r="G7" s="266"/>
      <c r="H7" s="266"/>
      <c r="I7" s="264"/>
      <c r="J7" s="266"/>
      <c r="K7" s="266"/>
      <c r="L7" s="266"/>
      <c r="M7" s="266"/>
      <c r="N7" s="266"/>
      <c r="O7" s="266"/>
      <c r="P7" s="270"/>
    </row>
    <row r="8" spans="1:16" ht="12.75" customHeight="1" x14ac:dyDescent="0.2">
      <c r="A8" s="265" t="s">
        <v>4</v>
      </c>
      <c r="B8" s="266"/>
      <c r="C8" s="266"/>
      <c r="D8" s="264"/>
      <c r="E8" s="266"/>
      <c r="F8" s="266"/>
      <c r="G8" s="266"/>
      <c r="H8" s="266"/>
      <c r="I8" s="264"/>
      <c r="J8" s="266"/>
      <c r="K8" s="266"/>
      <c r="L8" s="266"/>
      <c r="M8" s="266"/>
      <c r="N8" s="266"/>
      <c r="O8" s="266"/>
      <c r="P8" s="270"/>
    </row>
    <row r="9" spans="1:16" ht="12.75" customHeight="1" x14ac:dyDescent="0.2">
      <c r="A9" s="514" t="s">
        <v>5</v>
      </c>
      <c r="B9" s="513"/>
      <c r="C9" s="513"/>
      <c r="D9" s="512"/>
      <c r="E9" s="513"/>
      <c r="F9" s="513"/>
      <c r="G9" s="513"/>
      <c r="H9" s="513"/>
      <c r="I9" s="512"/>
      <c r="J9" s="513"/>
      <c r="K9" s="513"/>
      <c r="L9" s="513"/>
      <c r="M9" s="513"/>
      <c r="N9" s="513"/>
      <c r="O9" s="513"/>
      <c r="P9" s="511"/>
    </row>
    <row r="10" spans="1:16" ht="12.75" customHeight="1" x14ac:dyDescent="0.2">
      <c r="A10" s="265" t="s">
        <v>6</v>
      </c>
      <c r="B10" s="266"/>
      <c r="C10" s="266"/>
      <c r="D10" s="264"/>
      <c r="E10" s="266"/>
      <c r="F10" s="266"/>
      <c r="G10" s="266"/>
      <c r="H10" s="266"/>
      <c r="I10" s="264"/>
      <c r="J10" s="266"/>
      <c r="K10" s="266"/>
      <c r="L10" s="266"/>
      <c r="M10" s="266"/>
      <c r="N10" s="266"/>
      <c r="O10" s="266"/>
      <c r="P10" s="270"/>
    </row>
    <row r="11" spans="1:16" ht="12.75" customHeight="1" x14ac:dyDescent="0.2">
      <c r="A11" s="510"/>
      <c r="B11" s="509"/>
      <c r="C11" s="509"/>
      <c r="D11" s="508"/>
      <c r="E11" s="509"/>
      <c r="F11" s="509"/>
      <c r="G11" s="507"/>
      <c r="H11" s="509"/>
      <c r="I11" s="508"/>
      <c r="J11" s="509"/>
      <c r="K11" s="509"/>
      <c r="L11" s="509"/>
      <c r="M11" s="509"/>
      <c r="N11" s="509"/>
      <c r="O11" s="509"/>
      <c r="P11" s="506"/>
    </row>
    <row r="12" spans="1:16" ht="12.75" customHeight="1" x14ac:dyDescent="0.2">
      <c r="A12" s="265" t="s">
        <v>98</v>
      </c>
      <c r="B12" s="266"/>
      <c r="C12" s="266"/>
      <c r="D12" s="264"/>
      <c r="E12" s="266" t="s">
        <v>8</v>
      </c>
      <c r="F12" s="266"/>
      <c r="G12" s="266"/>
      <c r="H12" s="266"/>
      <c r="I12" s="264"/>
      <c r="J12" s="266"/>
      <c r="K12" s="266"/>
      <c r="L12" s="266"/>
      <c r="M12" s="266"/>
      <c r="N12" s="262" t="s">
        <v>99</v>
      </c>
      <c r="O12" s="266"/>
      <c r="P12" s="270"/>
    </row>
    <row r="13" spans="1:16" ht="12.75" customHeight="1" x14ac:dyDescent="0.2">
      <c r="A13" s="505"/>
      <c r="B13" s="504"/>
      <c r="C13" s="504"/>
      <c r="D13" s="503"/>
      <c r="E13" s="504"/>
      <c r="F13" s="504"/>
      <c r="G13" s="504"/>
      <c r="H13" s="504"/>
      <c r="I13" s="503"/>
      <c r="J13" s="504"/>
      <c r="K13" s="504"/>
      <c r="L13" s="504"/>
      <c r="M13" s="504"/>
      <c r="N13" s="504"/>
      <c r="O13" s="504"/>
      <c r="P13" s="502"/>
    </row>
    <row r="14" spans="1:16" ht="12.75" customHeight="1" x14ac:dyDescent="0.2">
      <c r="A14" s="501" t="s">
        <v>10</v>
      </c>
      <c r="B14" s="500"/>
      <c r="C14" s="500"/>
      <c r="D14" s="499"/>
      <c r="E14" s="500"/>
      <c r="F14" s="500"/>
      <c r="G14" s="500"/>
      <c r="H14" s="500"/>
      <c r="I14" s="499"/>
      <c r="J14" s="500"/>
      <c r="K14" s="500"/>
      <c r="L14" s="500"/>
      <c r="M14" s="500"/>
      <c r="N14" s="498"/>
      <c r="O14" s="497"/>
      <c r="P14" s="496"/>
    </row>
    <row r="15" spans="1:16" ht="12.75" customHeight="1" x14ac:dyDescent="0.2">
      <c r="A15" s="495"/>
      <c r="B15" s="494"/>
      <c r="C15" s="494"/>
      <c r="D15" s="493"/>
      <c r="E15" s="494"/>
      <c r="F15" s="494"/>
      <c r="G15" s="494"/>
      <c r="H15" s="494"/>
      <c r="I15" s="493"/>
      <c r="J15" s="494"/>
      <c r="K15" s="494"/>
      <c r="L15" s="494"/>
      <c r="M15" s="494"/>
      <c r="N15" s="492" t="s">
        <v>11</v>
      </c>
      <c r="O15" s="491" t="s">
        <v>12</v>
      </c>
      <c r="P15" s="490"/>
    </row>
    <row r="16" spans="1:16" ht="12.75" customHeight="1" x14ac:dyDescent="0.2">
      <c r="A16" s="256" t="s">
        <v>13</v>
      </c>
      <c r="B16" s="266"/>
      <c r="C16" s="266"/>
      <c r="D16" s="264"/>
      <c r="E16" s="266"/>
      <c r="F16" s="266"/>
      <c r="G16" s="266"/>
      <c r="H16" s="266"/>
      <c r="I16" s="264"/>
      <c r="J16" s="266"/>
      <c r="K16" s="266"/>
      <c r="L16" s="266"/>
      <c r="M16" s="266"/>
      <c r="N16" s="253"/>
      <c r="O16" s="270"/>
      <c r="P16" s="270"/>
    </row>
    <row r="17" spans="1:47" ht="12.75" customHeight="1" x14ac:dyDescent="0.2">
      <c r="A17" s="489" t="s">
        <v>14</v>
      </c>
      <c r="B17" s="488"/>
      <c r="C17" s="488"/>
      <c r="D17" s="487"/>
      <c r="E17" s="488"/>
      <c r="F17" s="488"/>
      <c r="G17" s="488"/>
      <c r="H17" s="488"/>
      <c r="I17" s="487"/>
      <c r="J17" s="488"/>
      <c r="K17" s="488"/>
      <c r="L17" s="488"/>
      <c r="M17" s="488"/>
      <c r="N17" s="486" t="s">
        <v>15</v>
      </c>
      <c r="O17" s="485" t="s">
        <v>16</v>
      </c>
      <c r="P17" s="484"/>
    </row>
    <row r="18" spans="1:47" ht="12.75" customHeight="1" x14ac:dyDescent="0.2">
      <c r="A18" s="483"/>
      <c r="B18" s="482"/>
      <c r="C18" s="482"/>
      <c r="D18" s="481"/>
      <c r="E18" s="482"/>
      <c r="F18" s="482"/>
      <c r="G18" s="482"/>
      <c r="H18" s="482"/>
      <c r="I18" s="481"/>
      <c r="J18" s="482"/>
      <c r="K18" s="482"/>
      <c r="L18" s="482"/>
      <c r="M18" s="482"/>
      <c r="N18" s="480"/>
      <c r="O18" s="479"/>
      <c r="P18" s="478" t="s">
        <v>8</v>
      </c>
    </row>
    <row r="19" spans="1:47" ht="12.75" customHeight="1" x14ac:dyDescent="0.2">
      <c r="A19" s="477"/>
      <c r="B19" s="476"/>
      <c r="C19" s="476"/>
      <c r="D19" s="475"/>
      <c r="E19" s="476"/>
      <c r="F19" s="476"/>
      <c r="G19" s="476"/>
      <c r="H19" s="476"/>
      <c r="I19" s="475"/>
      <c r="J19" s="476"/>
      <c r="K19" s="474"/>
      <c r="L19" s="476" t="s">
        <v>17</v>
      </c>
      <c r="M19" s="476"/>
      <c r="N19" s="473"/>
      <c r="O19" s="472"/>
      <c r="P19" s="471"/>
      <c r="AU19" s="470"/>
    </row>
    <row r="20" spans="1:47" ht="12.75" customHeight="1" x14ac:dyDescent="0.2">
      <c r="A20" s="256"/>
      <c r="B20" s="266"/>
      <c r="C20" s="266"/>
      <c r="D20" s="264"/>
      <c r="E20" s="266"/>
      <c r="F20" s="266"/>
      <c r="G20" s="266"/>
      <c r="H20" s="266"/>
      <c r="I20" s="264"/>
      <c r="J20" s="266"/>
      <c r="K20" s="266"/>
      <c r="L20" s="266"/>
      <c r="M20" s="266"/>
      <c r="N20" s="239"/>
      <c r="O20" s="238"/>
      <c r="P20" s="270"/>
    </row>
    <row r="21" spans="1:47" ht="12.75" customHeight="1" x14ac:dyDescent="0.2">
      <c r="A21" s="469"/>
      <c r="B21" s="468"/>
      <c r="C21" s="467"/>
      <c r="D21" s="467"/>
      <c r="E21" s="468"/>
      <c r="F21" s="468"/>
      <c r="G21" s="468"/>
      <c r="H21" s="468" t="s">
        <v>8</v>
      </c>
      <c r="I21" s="466"/>
      <c r="J21" s="468"/>
      <c r="K21" s="468"/>
      <c r="L21" s="468"/>
      <c r="M21" s="468"/>
      <c r="N21" s="465"/>
      <c r="O21" s="464"/>
      <c r="P21" s="463"/>
    </row>
    <row r="22" spans="1:47" ht="12.75" customHeight="1" x14ac:dyDescent="0.2">
      <c r="A22" s="462"/>
      <c r="B22" s="461"/>
      <c r="C22" s="461"/>
      <c r="D22" s="460"/>
      <c r="E22" s="461"/>
      <c r="F22" s="461"/>
      <c r="G22" s="461"/>
      <c r="H22" s="461"/>
      <c r="I22" s="460"/>
      <c r="J22" s="461"/>
      <c r="K22" s="461"/>
      <c r="L22" s="461"/>
      <c r="M22" s="461"/>
      <c r="N22" s="461"/>
      <c r="O22" s="461"/>
      <c r="P22" s="459"/>
    </row>
    <row r="23" spans="1:47" ht="12.75" customHeight="1" x14ac:dyDescent="0.2">
      <c r="A23" s="265" t="s">
        <v>18</v>
      </c>
      <c r="B23" s="266"/>
      <c r="C23" s="266"/>
      <c r="D23" s="264"/>
      <c r="E23" s="235" t="s">
        <v>19</v>
      </c>
      <c r="F23" s="235"/>
      <c r="G23" s="235"/>
      <c r="H23" s="235"/>
      <c r="I23" s="235"/>
      <c r="J23" s="235"/>
      <c r="K23" s="235"/>
      <c r="L23" s="235"/>
      <c r="M23" s="266"/>
      <c r="N23" s="266"/>
      <c r="O23" s="266"/>
      <c r="P23" s="270"/>
    </row>
    <row r="24" spans="1:47" x14ac:dyDescent="0.2">
      <c r="A24" s="458"/>
      <c r="B24" s="457"/>
      <c r="C24" s="457"/>
      <c r="D24" s="456"/>
      <c r="E24" s="456" t="s">
        <v>20</v>
      </c>
      <c r="F24" s="456"/>
      <c r="G24" s="456"/>
      <c r="H24" s="456"/>
      <c r="I24" s="456"/>
      <c r="J24" s="456"/>
      <c r="K24" s="456"/>
      <c r="L24" s="456"/>
      <c r="M24" s="457"/>
      <c r="N24" s="457"/>
      <c r="O24" s="457"/>
      <c r="P24" s="455"/>
    </row>
    <row r="25" spans="1:47" ht="12.75" customHeight="1" x14ac:dyDescent="0.2">
      <c r="A25" s="454"/>
      <c r="B25" s="453" t="s">
        <v>21</v>
      </c>
      <c r="C25" s="452"/>
      <c r="D25" s="452"/>
      <c r="E25" s="452"/>
      <c r="F25" s="452"/>
      <c r="G25" s="452"/>
      <c r="H25" s="452"/>
      <c r="I25" s="452"/>
      <c r="J25" s="452"/>
      <c r="K25" s="452"/>
      <c r="L25" s="452"/>
      <c r="M25" s="452"/>
      <c r="N25" s="452"/>
      <c r="O25" s="451"/>
      <c r="P25" s="450"/>
    </row>
    <row r="26" spans="1:47" ht="12.75" customHeight="1" x14ac:dyDescent="0.2">
      <c r="A26" s="231" t="s">
        <v>22</v>
      </c>
      <c r="B26" s="230" t="s">
        <v>23</v>
      </c>
      <c r="C26" s="230"/>
      <c r="D26" s="231" t="s">
        <v>24</v>
      </c>
      <c r="E26" s="231" t="s">
        <v>25</v>
      </c>
      <c r="F26" s="231" t="s">
        <v>22</v>
      </c>
      <c r="G26" s="230" t="s">
        <v>23</v>
      </c>
      <c r="H26" s="230"/>
      <c r="I26" s="231" t="s">
        <v>24</v>
      </c>
      <c r="J26" s="231" t="s">
        <v>25</v>
      </c>
      <c r="K26" s="231" t="s">
        <v>22</v>
      </c>
      <c r="L26" s="230" t="s">
        <v>23</v>
      </c>
      <c r="M26" s="230"/>
      <c r="N26" s="229" t="s">
        <v>24</v>
      </c>
      <c r="O26" s="231" t="s">
        <v>25</v>
      </c>
      <c r="P26" s="270"/>
    </row>
    <row r="27" spans="1:47" ht="12.75" customHeight="1" x14ac:dyDescent="0.2">
      <c r="A27" s="231"/>
      <c r="B27" s="230" t="s">
        <v>26</v>
      </c>
      <c r="C27" s="230" t="s">
        <v>2</v>
      </c>
      <c r="D27" s="231"/>
      <c r="E27" s="231"/>
      <c r="F27" s="231"/>
      <c r="G27" s="230" t="s">
        <v>26</v>
      </c>
      <c r="H27" s="230" t="s">
        <v>2</v>
      </c>
      <c r="I27" s="231"/>
      <c r="J27" s="231"/>
      <c r="K27" s="231"/>
      <c r="L27" s="230" t="s">
        <v>26</v>
      </c>
      <c r="M27" s="230" t="s">
        <v>2</v>
      </c>
      <c r="N27" s="228"/>
      <c r="O27" s="231"/>
      <c r="P27" s="270"/>
      <c r="Q27" s="29" t="s">
        <v>138</v>
      </c>
      <c r="R27" s="28"/>
      <c r="S27" s="750" t="s">
        <v>139</v>
      </c>
    </row>
    <row r="28" spans="1:47" ht="12.75" customHeight="1" x14ac:dyDescent="0.2">
      <c r="A28" s="449">
        <v>1</v>
      </c>
      <c r="B28" s="448">
        <v>0</v>
      </c>
      <c r="C28" s="447">
        <v>0.15</v>
      </c>
      <c r="D28" s="446">
        <v>10000</v>
      </c>
      <c r="E28" s="445">
        <f t="shared" ref="E28:E59" si="0">D28*(100-2.18)/100</f>
        <v>9781.9999999999982</v>
      </c>
      <c r="F28" s="444">
        <v>33</v>
      </c>
      <c r="G28" s="443">
        <v>8</v>
      </c>
      <c r="H28" s="443">
        <v>8.15</v>
      </c>
      <c r="I28" s="446">
        <v>10000</v>
      </c>
      <c r="J28" s="445">
        <f t="shared" ref="J28:J59" si="1">I28*(100-2.18)/100</f>
        <v>9781.9999999999982</v>
      </c>
      <c r="K28" s="444">
        <v>65</v>
      </c>
      <c r="L28" s="443">
        <v>16</v>
      </c>
      <c r="M28" s="443">
        <v>16.149999999999999</v>
      </c>
      <c r="N28" s="446">
        <v>10000</v>
      </c>
      <c r="O28" s="445">
        <f t="shared" ref="O28:O59" si="2">N28*(100-2.18)/100</f>
        <v>9781.9999999999982</v>
      </c>
      <c r="P28" s="442"/>
      <c r="Q28" s="4793">
        <v>0</v>
      </c>
      <c r="R28" s="4792">
        <v>0.15</v>
      </c>
      <c r="S28" s="750">
        <f>AVERAGE(D28:D31)</f>
        <v>10000</v>
      </c>
    </row>
    <row r="29" spans="1:47" ht="12.75" customHeight="1" x14ac:dyDescent="0.2">
      <c r="A29" s="227">
        <v>2</v>
      </c>
      <c r="B29" s="227">
        <v>0.15</v>
      </c>
      <c r="C29" s="221">
        <v>0.3</v>
      </c>
      <c r="D29" s="240">
        <v>10000</v>
      </c>
      <c r="E29" s="224">
        <f t="shared" si="0"/>
        <v>9781.9999999999982</v>
      </c>
      <c r="F29" s="223">
        <v>34</v>
      </c>
      <c r="G29" s="222">
        <v>8.15</v>
      </c>
      <c r="H29" s="222">
        <v>8.3000000000000007</v>
      </c>
      <c r="I29" s="240">
        <v>10000</v>
      </c>
      <c r="J29" s="224">
        <f t="shared" si="1"/>
        <v>9781.9999999999982</v>
      </c>
      <c r="K29" s="223">
        <v>66</v>
      </c>
      <c r="L29" s="222">
        <v>16.149999999999999</v>
      </c>
      <c r="M29" s="222">
        <v>16.3</v>
      </c>
      <c r="N29" s="240">
        <v>10000</v>
      </c>
      <c r="O29" s="224">
        <f t="shared" si="2"/>
        <v>9781.9999999999982</v>
      </c>
      <c r="P29" s="270"/>
      <c r="Q29" s="4798">
        <v>1</v>
      </c>
      <c r="R29" s="4797">
        <v>1.1499999999999999</v>
      </c>
      <c r="S29" s="22">
        <f>AVERAGE(D32:D35)</f>
        <v>10000</v>
      </c>
    </row>
    <row r="30" spans="1:47" ht="12.75" customHeight="1" x14ac:dyDescent="0.2">
      <c r="A30" s="441">
        <v>3</v>
      </c>
      <c r="B30" s="440">
        <v>0.3</v>
      </c>
      <c r="C30" s="439">
        <v>0.45</v>
      </c>
      <c r="D30" s="438">
        <v>10000</v>
      </c>
      <c r="E30" s="437">
        <f t="shared" si="0"/>
        <v>9781.9999999999982</v>
      </c>
      <c r="F30" s="436">
        <v>35</v>
      </c>
      <c r="G30" s="435">
        <v>8.3000000000000007</v>
      </c>
      <c r="H30" s="435">
        <v>8.4499999999999993</v>
      </c>
      <c r="I30" s="438">
        <v>10000</v>
      </c>
      <c r="J30" s="437">
        <f t="shared" si="1"/>
        <v>9781.9999999999982</v>
      </c>
      <c r="K30" s="436">
        <v>67</v>
      </c>
      <c r="L30" s="435">
        <v>16.3</v>
      </c>
      <c r="M30" s="435">
        <v>16.45</v>
      </c>
      <c r="N30" s="438">
        <v>10000</v>
      </c>
      <c r="O30" s="437">
        <f t="shared" si="2"/>
        <v>9781.9999999999982</v>
      </c>
      <c r="P30" s="434"/>
      <c r="Q30" s="122">
        <v>2</v>
      </c>
      <c r="R30" s="4548">
        <v>2.15</v>
      </c>
      <c r="S30" s="22">
        <f>AVERAGE(D36:D39)</f>
        <v>10000</v>
      </c>
      <c r="V30" s="433"/>
    </row>
    <row r="31" spans="1:47" ht="12.75" customHeight="1" x14ac:dyDescent="0.2">
      <c r="A31" s="227">
        <v>4</v>
      </c>
      <c r="B31" s="227">
        <v>0.45</v>
      </c>
      <c r="C31" s="222">
        <v>1</v>
      </c>
      <c r="D31" s="240">
        <v>10000</v>
      </c>
      <c r="E31" s="224">
        <f t="shared" si="0"/>
        <v>9781.9999999999982</v>
      </c>
      <c r="F31" s="223">
        <v>36</v>
      </c>
      <c r="G31" s="222">
        <v>8.4499999999999993</v>
      </c>
      <c r="H31" s="222">
        <v>9</v>
      </c>
      <c r="I31" s="240">
        <v>10000</v>
      </c>
      <c r="J31" s="224">
        <f t="shared" si="1"/>
        <v>9781.9999999999982</v>
      </c>
      <c r="K31" s="223">
        <v>68</v>
      </c>
      <c r="L31" s="222">
        <v>16.45</v>
      </c>
      <c r="M31" s="222">
        <v>17</v>
      </c>
      <c r="N31" s="240">
        <v>10000</v>
      </c>
      <c r="O31" s="224">
        <f t="shared" si="2"/>
        <v>9781.9999999999982</v>
      </c>
      <c r="P31" s="270"/>
      <c r="Q31" s="121">
        <v>3</v>
      </c>
      <c r="R31" s="120">
        <v>3.15</v>
      </c>
      <c r="S31" s="22">
        <f>AVERAGE(D40:D43)</f>
        <v>10000</v>
      </c>
    </row>
    <row r="32" spans="1:47" ht="12.75" customHeight="1" x14ac:dyDescent="0.2">
      <c r="A32" s="432">
        <v>5</v>
      </c>
      <c r="B32" s="431">
        <v>1</v>
      </c>
      <c r="C32" s="430">
        <v>1.1499999999999999</v>
      </c>
      <c r="D32" s="429">
        <v>10000</v>
      </c>
      <c r="E32" s="428">
        <f t="shared" si="0"/>
        <v>9781.9999999999982</v>
      </c>
      <c r="F32" s="427">
        <v>37</v>
      </c>
      <c r="G32" s="431">
        <v>9</v>
      </c>
      <c r="H32" s="431">
        <v>9.15</v>
      </c>
      <c r="I32" s="429">
        <v>10000</v>
      </c>
      <c r="J32" s="428">
        <f t="shared" si="1"/>
        <v>9781.9999999999982</v>
      </c>
      <c r="K32" s="427">
        <v>69</v>
      </c>
      <c r="L32" s="431">
        <v>17</v>
      </c>
      <c r="M32" s="431">
        <v>17.149999999999999</v>
      </c>
      <c r="N32" s="429">
        <v>10000</v>
      </c>
      <c r="O32" s="428">
        <f t="shared" si="2"/>
        <v>9781.9999999999982</v>
      </c>
      <c r="P32" s="426"/>
      <c r="Q32" s="119">
        <v>4</v>
      </c>
      <c r="R32" s="118">
        <v>4.1500000000000004</v>
      </c>
      <c r="S32" s="22">
        <f>AVERAGE(D44:D47)</f>
        <v>10000</v>
      </c>
      <c r="AQ32" s="429"/>
    </row>
    <row r="33" spans="1:19" ht="12.75" customHeight="1" x14ac:dyDescent="0.2">
      <c r="A33" s="425">
        <v>6</v>
      </c>
      <c r="B33" s="424">
        <v>1.1499999999999999</v>
      </c>
      <c r="C33" s="423">
        <v>1.3</v>
      </c>
      <c r="D33" s="422">
        <v>10000</v>
      </c>
      <c r="E33" s="421">
        <f t="shared" si="0"/>
        <v>9781.9999999999982</v>
      </c>
      <c r="F33" s="420">
        <v>38</v>
      </c>
      <c r="G33" s="423">
        <v>9.15</v>
      </c>
      <c r="H33" s="423">
        <v>9.3000000000000007</v>
      </c>
      <c r="I33" s="422">
        <v>10000</v>
      </c>
      <c r="J33" s="421">
        <f t="shared" si="1"/>
        <v>9781.9999999999982</v>
      </c>
      <c r="K33" s="420">
        <v>70</v>
      </c>
      <c r="L33" s="423">
        <v>17.149999999999999</v>
      </c>
      <c r="M33" s="423">
        <v>17.3</v>
      </c>
      <c r="N33" s="422">
        <v>10000</v>
      </c>
      <c r="O33" s="421">
        <f t="shared" si="2"/>
        <v>9781.9999999999982</v>
      </c>
      <c r="P33" s="419"/>
      <c r="Q33" s="117">
        <v>5</v>
      </c>
      <c r="R33" s="116">
        <v>5.15</v>
      </c>
      <c r="S33" s="22">
        <f>AVERAGE(D48:D51)</f>
        <v>10000</v>
      </c>
    </row>
    <row r="34" spans="1:19" x14ac:dyDescent="0.2">
      <c r="A34" s="418">
        <v>7</v>
      </c>
      <c r="B34" s="417">
        <v>1.3</v>
      </c>
      <c r="C34" s="416">
        <v>1.45</v>
      </c>
      <c r="D34" s="415">
        <v>10000</v>
      </c>
      <c r="E34" s="414">
        <f t="shared" si="0"/>
        <v>9781.9999999999982</v>
      </c>
      <c r="F34" s="413">
        <v>39</v>
      </c>
      <c r="G34" s="412">
        <v>9.3000000000000007</v>
      </c>
      <c r="H34" s="412">
        <v>9.4499999999999993</v>
      </c>
      <c r="I34" s="415">
        <v>10000</v>
      </c>
      <c r="J34" s="414">
        <f t="shared" si="1"/>
        <v>9781.9999999999982</v>
      </c>
      <c r="K34" s="413">
        <v>71</v>
      </c>
      <c r="L34" s="412">
        <v>17.3</v>
      </c>
      <c r="M34" s="412">
        <v>17.45</v>
      </c>
      <c r="N34" s="415">
        <v>10000</v>
      </c>
      <c r="O34" s="414">
        <f t="shared" si="2"/>
        <v>9781.9999999999982</v>
      </c>
      <c r="P34" s="411"/>
      <c r="Q34" s="113">
        <v>6</v>
      </c>
      <c r="R34" s="4847">
        <v>6.15</v>
      </c>
      <c r="S34" s="22">
        <f>AVERAGE(D52:D55)</f>
        <v>10000</v>
      </c>
    </row>
    <row r="35" spans="1:19" x14ac:dyDescent="0.2">
      <c r="A35" s="227">
        <v>8</v>
      </c>
      <c r="B35" s="227">
        <v>1.45</v>
      </c>
      <c r="C35" s="222">
        <v>2</v>
      </c>
      <c r="D35" s="240">
        <v>10000</v>
      </c>
      <c r="E35" s="224">
        <f t="shared" si="0"/>
        <v>9781.9999999999982</v>
      </c>
      <c r="F35" s="223">
        <v>40</v>
      </c>
      <c r="G35" s="222">
        <v>9.4499999999999993</v>
      </c>
      <c r="H35" s="222">
        <v>10</v>
      </c>
      <c r="I35" s="240">
        <v>10000</v>
      </c>
      <c r="J35" s="224">
        <f t="shared" si="1"/>
        <v>9781.9999999999982</v>
      </c>
      <c r="K35" s="223">
        <v>72</v>
      </c>
      <c r="L35" s="738">
        <v>17.45</v>
      </c>
      <c r="M35" s="222">
        <v>18</v>
      </c>
      <c r="N35" s="240">
        <v>10000</v>
      </c>
      <c r="O35" s="224">
        <f t="shared" si="2"/>
        <v>9781.9999999999982</v>
      </c>
      <c r="P35" s="270"/>
      <c r="Q35" s="110">
        <v>7</v>
      </c>
      <c r="R35" s="109">
        <v>7.15</v>
      </c>
      <c r="S35" s="22">
        <f>AVERAGE(D56:D59)</f>
        <v>10000</v>
      </c>
    </row>
    <row r="36" spans="1:19" x14ac:dyDescent="0.2">
      <c r="A36" s="410">
        <v>9</v>
      </c>
      <c r="B36" s="409">
        <v>2</v>
      </c>
      <c r="C36" s="408">
        <v>2.15</v>
      </c>
      <c r="D36" s="407">
        <v>10000</v>
      </c>
      <c r="E36" s="406">
        <f t="shared" si="0"/>
        <v>9781.9999999999982</v>
      </c>
      <c r="F36" s="405">
        <v>41</v>
      </c>
      <c r="G36" s="404">
        <v>10</v>
      </c>
      <c r="H36" s="403">
        <v>10.15</v>
      </c>
      <c r="I36" s="407">
        <v>10000</v>
      </c>
      <c r="J36" s="406">
        <f t="shared" si="1"/>
        <v>9781.9999999999982</v>
      </c>
      <c r="K36" s="405">
        <v>73</v>
      </c>
      <c r="L36" s="403">
        <v>18</v>
      </c>
      <c r="M36" s="404">
        <v>18.149999999999999</v>
      </c>
      <c r="N36" s="407">
        <v>10000</v>
      </c>
      <c r="O36" s="406">
        <f t="shared" si="2"/>
        <v>9781.9999999999982</v>
      </c>
      <c r="P36" s="402"/>
      <c r="Q36" s="4875">
        <v>8</v>
      </c>
      <c r="R36" s="4875">
        <v>8.15</v>
      </c>
      <c r="S36" s="22">
        <f>AVERAGE(I28:I31)</f>
        <v>10000</v>
      </c>
    </row>
    <row r="37" spans="1:19" x14ac:dyDescent="0.2">
      <c r="A37" s="227">
        <v>10</v>
      </c>
      <c r="B37" s="227">
        <v>2.15</v>
      </c>
      <c r="C37" s="222">
        <v>2.2999999999999998</v>
      </c>
      <c r="D37" s="240">
        <v>10000</v>
      </c>
      <c r="E37" s="224">
        <f t="shared" si="0"/>
        <v>9781.9999999999982</v>
      </c>
      <c r="F37" s="223">
        <v>42</v>
      </c>
      <c r="G37" s="222">
        <v>10.15</v>
      </c>
      <c r="H37" s="738">
        <v>10.3</v>
      </c>
      <c r="I37" s="240">
        <v>10000</v>
      </c>
      <c r="J37" s="224">
        <f t="shared" si="1"/>
        <v>9781.9999999999982</v>
      </c>
      <c r="K37" s="223">
        <v>74</v>
      </c>
      <c r="L37" s="738">
        <v>18.149999999999999</v>
      </c>
      <c r="M37" s="222">
        <v>18.3</v>
      </c>
      <c r="N37" s="240">
        <v>10000</v>
      </c>
      <c r="O37" s="224">
        <f t="shared" si="2"/>
        <v>9781.9999999999982</v>
      </c>
      <c r="P37" s="270"/>
      <c r="Q37" s="4798">
        <v>9</v>
      </c>
      <c r="R37" s="4798">
        <v>9.15</v>
      </c>
      <c r="S37" s="22">
        <f>AVERAGE(I32:I35)</f>
        <v>10000</v>
      </c>
    </row>
    <row r="38" spans="1:19" x14ac:dyDescent="0.2">
      <c r="A38" s="227">
        <v>11</v>
      </c>
      <c r="B38" s="221">
        <v>2.2999999999999998</v>
      </c>
      <c r="C38" s="225">
        <v>2.4500000000000002</v>
      </c>
      <c r="D38" s="240">
        <v>10000</v>
      </c>
      <c r="E38" s="224">
        <f t="shared" si="0"/>
        <v>9781.9999999999982</v>
      </c>
      <c r="F38" s="223">
        <v>43</v>
      </c>
      <c r="G38" s="222">
        <v>10.3</v>
      </c>
      <c r="H38" s="738">
        <v>10.45</v>
      </c>
      <c r="I38" s="240">
        <v>10000</v>
      </c>
      <c r="J38" s="224">
        <f t="shared" si="1"/>
        <v>9781.9999999999982</v>
      </c>
      <c r="K38" s="223">
        <v>75</v>
      </c>
      <c r="L38" s="738">
        <v>18.3</v>
      </c>
      <c r="M38" s="222">
        <v>18.45</v>
      </c>
      <c r="N38" s="240">
        <v>10000</v>
      </c>
      <c r="O38" s="224">
        <f t="shared" si="2"/>
        <v>9781.9999999999982</v>
      </c>
      <c r="P38" s="270"/>
      <c r="Q38" s="64">
        <v>10</v>
      </c>
      <c r="R38" s="63">
        <v>10.15</v>
      </c>
      <c r="S38" s="22">
        <f>AVERAGE(I36:I39)</f>
        <v>10000</v>
      </c>
    </row>
    <row r="39" spans="1:19" ht="15.75" x14ac:dyDescent="0.25">
      <c r="A39" s="227">
        <v>12</v>
      </c>
      <c r="B39" s="227">
        <v>2.4500000000000002</v>
      </c>
      <c r="C39" s="222">
        <v>3</v>
      </c>
      <c r="D39" s="240">
        <v>10000</v>
      </c>
      <c r="E39" s="224">
        <f t="shared" si="0"/>
        <v>9781.9999999999982</v>
      </c>
      <c r="F39" s="223">
        <v>44</v>
      </c>
      <c r="G39" s="222">
        <v>10.45</v>
      </c>
      <c r="H39" s="738">
        <v>11</v>
      </c>
      <c r="I39" s="240">
        <v>10000</v>
      </c>
      <c r="J39" s="224">
        <f t="shared" si="1"/>
        <v>9781.9999999999982</v>
      </c>
      <c r="K39" s="223">
        <v>76</v>
      </c>
      <c r="L39" s="738">
        <v>18.45</v>
      </c>
      <c r="M39" s="222">
        <v>19</v>
      </c>
      <c r="N39" s="240">
        <v>10000</v>
      </c>
      <c r="O39" s="224">
        <f t="shared" si="2"/>
        <v>9781.9999999999982</v>
      </c>
      <c r="P39" s="270"/>
      <c r="Q39" s="62">
        <v>11</v>
      </c>
      <c r="R39" s="61">
        <v>11.15</v>
      </c>
      <c r="S39" s="22">
        <f>AVERAGE(I40:I43)</f>
        <v>10000</v>
      </c>
    </row>
    <row r="40" spans="1:19" ht="15.75" x14ac:dyDescent="0.25">
      <c r="A40" s="401">
        <v>13</v>
      </c>
      <c r="B40" s="400">
        <v>3</v>
      </c>
      <c r="C40" s="399">
        <v>3.15</v>
      </c>
      <c r="D40" s="398">
        <v>10000</v>
      </c>
      <c r="E40" s="397">
        <f t="shared" si="0"/>
        <v>9781.9999999999982</v>
      </c>
      <c r="F40" s="396">
        <v>45</v>
      </c>
      <c r="G40" s="395">
        <v>11</v>
      </c>
      <c r="H40" s="394">
        <v>11.15</v>
      </c>
      <c r="I40" s="398">
        <v>10000</v>
      </c>
      <c r="J40" s="397">
        <f t="shared" si="1"/>
        <v>9781.9999999999982</v>
      </c>
      <c r="K40" s="396">
        <v>77</v>
      </c>
      <c r="L40" s="394">
        <v>19</v>
      </c>
      <c r="M40" s="395">
        <v>19.149999999999999</v>
      </c>
      <c r="N40" s="398">
        <v>10000</v>
      </c>
      <c r="O40" s="397">
        <f t="shared" si="2"/>
        <v>9781.9999999999982</v>
      </c>
      <c r="P40" s="393"/>
      <c r="Q40" s="60">
        <v>12</v>
      </c>
      <c r="R40" s="59">
        <v>12.15</v>
      </c>
      <c r="S40" s="22">
        <f>AVERAGE(I44:I47)</f>
        <v>10000</v>
      </c>
    </row>
    <row r="41" spans="1:19" x14ac:dyDescent="0.2">
      <c r="A41" s="227">
        <v>14</v>
      </c>
      <c r="B41" s="227">
        <v>3.15</v>
      </c>
      <c r="C41" s="738">
        <v>3.3</v>
      </c>
      <c r="D41" s="240">
        <v>10000</v>
      </c>
      <c r="E41" s="224">
        <f t="shared" si="0"/>
        <v>9781.9999999999982</v>
      </c>
      <c r="F41" s="223">
        <v>46</v>
      </c>
      <c r="G41" s="222">
        <v>11.15</v>
      </c>
      <c r="H41" s="738">
        <v>11.3</v>
      </c>
      <c r="I41" s="240">
        <v>10000</v>
      </c>
      <c r="J41" s="224">
        <f t="shared" si="1"/>
        <v>9781.9999999999982</v>
      </c>
      <c r="K41" s="223">
        <v>78</v>
      </c>
      <c r="L41" s="738">
        <v>19.149999999999999</v>
      </c>
      <c r="M41" s="222">
        <v>19.3</v>
      </c>
      <c r="N41" s="240">
        <v>10000</v>
      </c>
      <c r="O41" s="224">
        <f t="shared" si="2"/>
        <v>9781.9999999999982</v>
      </c>
      <c r="P41" s="270"/>
      <c r="Q41" s="117">
        <v>13</v>
      </c>
      <c r="R41" s="58">
        <v>13.15</v>
      </c>
      <c r="S41" s="22">
        <f>AVERAGE(I48:I51)</f>
        <v>10000</v>
      </c>
    </row>
    <row r="42" spans="1:19" x14ac:dyDescent="0.2">
      <c r="A42" s="227">
        <v>15</v>
      </c>
      <c r="B42" s="221">
        <v>3.3</v>
      </c>
      <c r="C42" s="182">
        <v>3.45</v>
      </c>
      <c r="D42" s="240">
        <v>10000</v>
      </c>
      <c r="E42" s="224">
        <f t="shared" si="0"/>
        <v>9781.9999999999982</v>
      </c>
      <c r="F42" s="223">
        <v>47</v>
      </c>
      <c r="G42" s="222">
        <v>11.3</v>
      </c>
      <c r="H42" s="738">
        <v>11.45</v>
      </c>
      <c r="I42" s="240">
        <v>10000</v>
      </c>
      <c r="J42" s="224">
        <f t="shared" si="1"/>
        <v>9781.9999999999982</v>
      </c>
      <c r="K42" s="223">
        <v>79</v>
      </c>
      <c r="L42" s="738">
        <v>19.3</v>
      </c>
      <c r="M42" s="222">
        <v>19.45</v>
      </c>
      <c r="N42" s="240">
        <v>10000</v>
      </c>
      <c r="O42" s="224">
        <f t="shared" si="2"/>
        <v>9781.9999999999982</v>
      </c>
      <c r="P42" s="270"/>
      <c r="Q42" s="113">
        <v>14</v>
      </c>
      <c r="R42" s="57">
        <v>14.15</v>
      </c>
      <c r="S42" s="22">
        <f>AVERAGE(I52:I55)</f>
        <v>10000</v>
      </c>
    </row>
    <row r="43" spans="1:19" x14ac:dyDescent="0.2">
      <c r="A43" s="227">
        <v>16</v>
      </c>
      <c r="B43" s="227">
        <v>3.45</v>
      </c>
      <c r="C43" s="738">
        <v>4</v>
      </c>
      <c r="D43" s="240">
        <v>10000</v>
      </c>
      <c r="E43" s="224">
        <f t="shared" si="0"/>
        <v>9781.9999999999982</v>
      </c>
      <c r="F43" s="223">
        <v>48</v>
      </c>
      <c r="G43" s="222">
        <v>11.45</v>
      </c>
      <c r="H43" s="738">
        <v>12</v>
      </c>
      <c r="I43" s="240">
        <v>10000</v>
      </c>
      <c r="J43" s="224">
        <f t="shared" si="1"/>
        <v>9781.9999999999982</v>
      </c>
      <c r="K43" s="223">
        <v>80</v>
      </c>
      <c r="L43" s="738">
        <v>19.45</v>
      </c>
      <c r="M43" s="738">
        <v>20</v>
      </c>
      <c r="N43" s="240">
        <v>10000</v>
      </c>
      <c r="O43" s="224">
        <f t="shared" si="2"/>
        <v>9781.9999999999982</v>
      </c>
      <c r="P43" s="270"/>
      <c r="Q43" s="110">
        <v>15</v>
      </c>
      <c r="R43" s="110">
        <v>15.15</v>
      </c>
      <c r="S43" s="22">
        <f>AVERAGE(I56:I59)</f>
        <v>10000</v>
      </c>
    </row>
    <row r="44" spans="1:19" x14ac:dyDescent="0.2">
      <c r="A44" s="392">
        <v>17</v>
      </c>
      <c r="B44" s="391">
        <v>4</v>
      </c>
      <c r="C44" s="390">
        <v>4.1500000000000004</v>
      </c>
      <c r="D44" s="389">
        <v>10000</v>
      </c>
      <c r="E44" s="388">
        <f t="shared" si="0"/>
        <v>9781.9999999999982</v>
      </c>
      <c r="F44" s="387">
        <v>49</v>
      </c>
      <c r="G44" s="386">
        <v>12</v>
      </c>
      <c r="H44" s="385">
        <v>12.15</v>
      </c>
      <c r="I44" s="389">
        <v>10000</v>
      </c>
      <c r="J44" s="388">
        <f t="shared" si="1"/>
        <v>9781.9999999999982</v>
      </c>
      <c r="K44" s="387">
        <v>81</v>
      </c>
      <c r="L44" s="385">
        <v>20</v>
      </c>
      <c r="M44" s="386">
        <v>20.149999999999999</v>
      </c>
      <c r="N44" s="389">
        <v>10000</v>
      </c>
      <c r="O44" s="388">
        <f t="shared" si="2"/>
        <v>9781.9999999999982</v>
      </c>
      <c r="P44" s="384"/>
      <c r="Q44" s="4875">
        <v>16</v>
      </c>
      <c r="R44" s="4875">
        <v>16.149999999999999</v>
      </c>
      <c r="S44" s="22">
        <f>AVERAGE(N28:N31)</f>
        <v>10000</v>
      </c>
    </row>
    <row r="45" spans="1:19" x14ac:dyDescent="0.2">
      <c r="A45" s="227">
        <v>18</v>
      </c>
      <c r="B45" s="227">
        <v>4.1500000000000004</v>
      </c>
      <c r="C45" s="738">
        <v>4.3</v>
      </c>
      <c r="D45" s="240">
        <v>10000</v>
      </c>
      <c r="E45" s="224">
        <f t="shared" si="0"/>
        <v>9781.9999999999982</v>
      </c>
      <c r="F45" s="223">
        <v>50</v>
      </c>
      <c r="G45" s="222">
        <v>12.15</v>
      </c>
      <c r="H45" s="738">
        <v>12.3</v>
      </c>
      <c r="I45" s="240">
        <v>10000</v>
      </c>
      <c r="J45" s="224">
        <f t="shared" si="1"/>
        <v>9781.9999999999982</v>
      </c>
      <c r="K45" s="223">
        <v>82</v>
      </c>
      <c r="L45" s="738">
        <v>20.149999999999999</v>
      </c>
      <c r="M45" s="222">
        <v>20.3</v>
      </c>
      <c r="N45" s="240">
        <v>10000</v>
      </c>
      <c r="O45" s="224">
        <f t="shared" si="2"/>
        <v>9781.9999999999982</v>
      </c>
      <c r="P45" s="270"/>
      <c r="Q45" s="4798">
        <v>17</v>
      </c>
      <c r="R45" s="4798">
        <v>17.149999999999999</v>
      </c>
      <c r="S45" s="22">
        <f>AVERAGE(N32:N35)</f>
        <v>10000</v>
      </c>
    </row>
    <row r="46" spans="1:19" x14ac:dyDescent="0.2">
      <c r="A46" s="227">
        <v>19</v>
      </c>
      <c r="B46" s="221">
        <v>4.3</v>
      </c>
      <c r="C46" s="182">
        <v>4.45</v>
      </c>
      <c r="D46" s="240">
        <v>10000</v>
      </c>
      <c r="E46" s="224">
        <f t="shared" si="0"/>
        <v>9781.9999999999982</v>
      </c>
      <c r="F46" s="223">
        <v>51</v>
      </c>
      <c r="G46" s="222">
        <v>12.3</v>
      </c>
      <c r="H46" s="738">
        <v>12.45</v>
      </c>
      <c r="I46" s="240">
        <v>10000</v>
      </c>
      <c r="J46" s="224">
        <f t="shared" si="1"/>
        <v>9781.9999999999982</v>
      </c>
      <c r="K46" s="223">
        <v>83</v>
      </c>
      <c r="L46" s="738">
        <v>20.3</v>
      </c>
      <c r="M46" s="222">
        <v>20.45</v>
      </c>
      <c r="N46" s="240">
        <v>10000</v>
      </c>
      <c r="O46" s="224">
        <f t="shared" si="2"/>
        <v>9781.9999999999982</v>
      </c>
      <c r="P46" s="270"/>
      <c r="Q46" s="63">
        <v>18</v>
      </c>
      <c r="R46" s="64">
        <v>18.149999999999999</v>
      </c>
      <c r="S46" s="22">
        <f>AVERAGE(N36:N39)</f>
        <v>10000</v>
      </c>
    </row>
    <row r="47" spans="1:19" ht="15.75" x14ac:dyDescent="0.25">
      <c r="A47" s="227">
        <v>20</v>
      </c>
      <c r="B47" s="227">
        <v>4.45</v>
      </c>
      <c r="C47" s="738">
        <v>5</v>
      </c>
      <c r="D47" s="240">
        <v>10000</v>
      </c>
      <c r="E47" s="224">
        <f t="shared" si="0"/>
        <v>9781.9999999999982</v>
      </c>
      <c r="F47" s="223">
        <v>52</v>
      </c>
      <c r="G47" s="222">
        <v>12.45</v>
      </c>
      <c r="H47" s="738">
        <v>13</v>
      </c>
      <c r="I47" s="240">
        <v>10000</v>
      </c>
      <c r="J47" s="224">
        <f t="shared" si="1"/>
        <v>9781.9999999999982</v>
      </c>
      <c r="K47" s="223">
        <v>84</v>
      </c>
      <c r="L47" s="738">
        <v>20.45</v>
      </c>
      <c r="M47" s="222">
        <v>21</v>
      </c>
      <c r="N47" s="240">
        <v>10000</v>
      </c>
      <c r="O47" s="224">
        <f t="shared" si="2"/>
        <v>9781.9999999999982</v>
      </c>
      <c r="P47" s="270"/>
      <c r="Q47" s="61">
        <v>19</v>
      </c>
      <c r="R47" s="62">
        <v>19.149999999999999</v>
      </c>
      <c r="S47" s="22">
        <f>AVERAGE(N40:N43)</f>
        <v>10000</v>
      </c>
    </row>
    <row r="48" spans="1:19" x14ac:dyDescent="0.2">
      <c r="A48" s="383">
        <v>21</v>
      </c>
      <c r="B48" s="382">
        <v>5</v>
      </c>
      <c r="C48" s="381">
        <v>5.15</v>
      </c>
      <c r="D48" s="380">
        <v>10000</v>
      </c>
      <c r="E48" s="379">
        <f t="shared" si="0"/>
        <v>9781.9999999999982</v>
      </c>
      <c r="F48" s="378">
        <v>53</v>
      </c>
      <c r="G48" s="382">
        <v>13</v>
      </c>
      <c r="H48" s="377">
        <v>13.15</v>
      </c>
      <c r="I48" s="380">
        <v>10000</v>
      </c>
      <c r="J48" s="379">
        <f t="shared" si="1"/>
        <v>9781.9999999999982</v>
      </c>
      <c r="K48" s="378">
        <v>85</v>
      </c>
      <c r="L48" s="377">
        <v>21</v>
      </c>
      <c r="M48" s="382">
        <v>21.15</v>
      </c>
      <c r="N48" s="380">
        <v>10000</v>
      </c>
      <c r="O48" s="379">
        <f t="shared" si="2"/>
        <v>9781.9999999999982</v>
      </c>
      <c r="P48" s="376"/>
      <c r="Q48" s="59">
        <v>20</v>
      </c>
      <c r="R48" s="60">
        <v>20.149999999999999</v>
      </c>
      <c r="S48" s="22">
        <f>AVERAGE(N44:N47)</f>
        <v>10000</v>
      </c>
    </row>
    <row r="49" spans="1:19" x14ac:dyDescent="0.2">
      <c r="A49" s="375">
        <v>22</v>
      </c>
      <c r="B49" s="374">
        <v>5.15</v>
      </c>
      <c r="C49" s="373">
        <v>5.3</v>
      </c>
      <c r="D49" s="372">
        <v>10000</v>
      </c>
      <c r="E49" s="371">
        <f t="shared" si="0"/>
        <v>9781.9999999999982</v>
      </c>
      <c r="F49" s="370">
        <v>54</v>
      </c>
      <c r="G49" s="369">
        <v>13.15</v>
      </c>
      <c r="H49" s="373">
        <v>13.3</v>
      </c>
      <c r="I49" s="372">
        <v>10000</v>
      </c>
      <c r="J49" s="371">
        <f t="shared" si="1"/>
        <v>9781.9999999999982</v>
      </c>
      <c r="K49" s="370">
        <v>86</v>
      </c>
      <c r="L49" s="373">
        <v>21.15</v>
      </c>
      <c r="M49" s="369">
        <v>21.3</v>
      </c>
      <c r="N49" s="372">
        <v>10000</v>
      </c>
      <c r="O49" s="371">
        <f t="shared" si="2"/>
        <v>9781.9999999999982</v>
      </c>
      <c r="P49" s="368"/>
      <c r="Q49" s="58">
        <v>21</v>
      </c>
      <c r="R49" s="117">
        <v>21.15</v>
      </c>
      <c r="S49" s="22">
        <f>AVERAGE(N48:N51)</f>
        <v>10000</v>
      </c>
    </row>
    <row r="50" spans="1:19" x14ac:dyDescent="0.2">
      <c r="A50" s="227">
        <v>23</v>
      </c>
      <c r="B50" s="222">
        <v>5.3</v>
      </c>
      <c r="C50" s="182">
        <v>5.45</v>
      </c>
      <c r="D50" s="240">
        <v>10000</v>
      </c>
      <c r="E50" s="224">
        <f t="shared" si="0"/>
        <v>9781.9999999999982</v>
      </c>
      <c r="F50" s="223">
        <v>55</v>
      </c>
      <c r="G50" s="222">
        <v>13.3</v>
      </c>
      <c r="H50" s="738">
        <v>13.45</v>
      </c>
      <c r="I50" s="240">
        <v>10000</v>
      </c>
      <c r="J50" s="224">
        <f t="shared" si="1"/>
        <v>9781.9999999999982</v>
      </c>
      <c r="K50" s="223">
        <v>87</v>
      </c>
      <c r="L50" s="738">
        <v>21.3</v>
      </c>
      <c r="M50" s="222">
        <v>21.45</v>
      </c>
      <c r="N50" s="240">
        <v>10000</v>
      </c>
      <c r="O50" s="224">
        <f t="shared" si="2"/>
        <v>9781.9999999999982</v>
      </c>
      <c r="P50" s="270"/>
      <c r="Q50" s="57">
        <v>22</v>
      </c>
      <c r="R50" s="113">
        <v>22.15</v>
      </c>
      <c r="S50" s="22">
        <f>AVERAGE(N52:N55)</f>
        <v>10000</v>
      </c>
    </row>
    <row r="51" spans="1:19" x14ac:dyDescent="0.2">
      <c r="A51" s="227">
        <v>24</v>
      </c>
      <c r="B51" s="225">
        <v>5.45</v>
      </c>
      <c r="C51" s="738">
        <v>6</v>
      </c>
      <c r="D51" s="240">
        <v>10000</v>
      </c>
      <c r="E51" s="224">
        <f t="shared" si="0"/>
        <v>9781.9999999999982</v>
      </c>
      <c r="F51" s="223">
        <v>56</v>
      </c>
      <c r="G51" s="222">
        <v>13.45</v>
      </c>
      <c r="H51" s="738">
        <v>14</v>
      </c>
      <c r="I51" s="240">
        <v>10000</v>
      </c>
      <c r="J51" s="224">
        <f t="shared" si="1"/>
        <v>9781.9999999999982</v>
      </c>
      <c r="K51" s="223">
        <v>88</v>
      </c>
      <c r="L51" s="738">
        <v>21.45</v>
      </c>
      <c r="M51" s="222">
        <v>22</v>
      </c>
      <c r="N51" s="240">
        <v>10000</v>
      </c>
      <c r="O51" s="224">
        <f t="shared" si="2"/>
        <v>9781.9999999999982</v>
      </c>
      <c r="P51" s="270"/>
      <c r="Q51" s="38">
        <v>23</v>
      </c>
      <c r="R51" s="110">
        <v>23.15</v>
      </c>
      <c r="S51" s="22">
        <f>AVERAGE(N56:N59)</f>
        <v>10000</v>
      </c>
    </row>
    <row r="52" spans="1:19" x14ac:dyDescent="0.2">
      <c r="A52" s="367">
        <v>25</v>
      </c>
      <c r="B52" s="366">
        <v>6</v>
      </c>
      <c r="C52" s="365">
        <v>6.15</v>
      </c>
      <c r="D52" s="364">
        <v>10000</v>
      </c>
      <c r="E52" s="363">
        <f t="shared" si="0"/>
        <v>9781.9999999999982</v>
      </c>
      <c r="F52" s="362">
        <v>57</v>
      </c>
      <c r="G52" s="366">
        <v>14</v>
      </c>
      <c r="H52" s="361">
        <v>14.15</v>
      </c>
      <c r="I52" s="364">
        <v>10000</v>
      </c>
      <c r="J52" s="363">
        <f t="shared" si="1"/>
        <v>9781.9999999999982</v>
      </c>
      <c r="K52" s="362">
        <v>89</v>
      </c>
      <c r="L52" s="361">
        <v>22</v>
      </c>
      <c r="M52" s="366">
        <v>22.15</v>
      </c>
      <c r="N52" s="364">
        <v>10000</v>
      </c>
      <c r="O52" s="363">
        <f t="shared" si="2"/>
        <v>9781.9999999999982</v>
      </c>
      <c r="P52" s="360"/>
      <c r="Q52" s="750" t="s">
        <v>140</v>
      </c>
      <c r="S52" s="750">
        <f>AVERAGE(S28:S51)</f>
        <v>10000</v>
      </c>
    </row>
    <row r="53" spans="1:19" x14ac:dyDescent="0.2">
      <c r="A53" s="227">
        <v>26</v>
      </c>
      <c r="B53" s="225">
        <v>6.15</v>
      </c>
      <c r="C53" s="738">
        <v>6.3</v>
      </c>
      <c r="D53" s="240">
        <v>10000</v>
      </c>
      <c r="E53" s="224">
        <f t="shared" si="0"/>
        <v>9781.9999999999982</v>
      </c>
      <c r="F53" s="223">
        <v>58</v>
      </c>
      <c r="G53" s="222">
        <v>14.15</v>
      </c>
      <c r="H53" s="738">
        <v>14.3</v>
      </c>
      <c r="I53" s="240">
        <v>10000</v>
      </c>
      <c r="J53" s="224">
        <f t="shared" si="1"/>
        <v>9781.9999999999982</v>
      </c>
      <c r="K53" s="223">
        <v>90</v>
      </c>
      <c r="L53" s="738">
        <v>22.15</v>
      </c>
      <c r="M53" s="222">
        <v>22.3</v>
      </c>
      <c r="N53" s="240">
        <v>10000</v>
      </c>
      <c r="O53" s="224">
        <f t="shared" si="2"/>
        <v>9781.9999999999982</v>
      </c>
      <c r="P53" s="270"/>
    </row>
    <row r="54" spans="1:19" x14ac:dyDescent="0.2">
      <c r="A54" s="359">
        <v>27</v>
      </c>
      <c r="B54" s="358">
        <v>6.3</v>
      </c>
      <c r="C54" s="357">
        <v>6.45</v>
      </c>
      <c r="D54" s="356">
        <v>10000</v>
      </c>
      <c r="E54" s="355">
        <f t="shared" si="0"/>
        <v>9781.9999999999982</v>
      </c>
      <c r="F54" s="354">
        <v>59</v>
      </c>
      <c r="G54" s="358">
        <v>14.3</v>
      </c>
      <c r="H54" s="358">
        <v>14.45</v>
      </c>
      <c r="I54" s="356">
        <v>10000</v>
      </c>
      <c r="J54" s="355">
        <f t="shared" si="1"/>
        <v>9781.9999999999982</v>
      </c>
      <c r="K54" s="354">
        <v>91</v>
      </c>
      <c r="L54" s="358">
        <v>22.3</v>
      </c>
      <c r="M54" s="358">
        <v>22.45</v>
      </c>
      <c r="N54" s="356">
        <v>10000</v>
      </c>
      <c r="O54" s="355">
        <f t="shared" si="2"/>
        <v>9781.9999999999982</v>
      </c>
      <c r="P54" s="353"/>
    </row>
    <row r="55" spans="1:19" x14ac:dyDescent="0.2">
      <c r="A55" s="227">
        <v>28</v>
      </c>
      <c r="B55" s="225">
        <v>6.45</v>
      </c>
      <c r="C55" s="738">
        <v>7</v>
      </c>
      <c r="D55" s="240">
        <v>10000</v>
      </c>
      <c r="E55" s="224">
        <f t="shared" si="0"/>
        <v>9781.9999999999982</v>
      </c>
      <c r="F55" s="223">
        <v>60</v>
      </c>
      <c r="G55" s="222">
        <v>14.45</v>
      </c>
      <c r="H55" s="222">
        <v>15</v>
      </c>
      <c r="I55" s="240">
        <v>10000</v>
      </c>
      <c r="J55" s="224">
        <f t="shared" si="1"/>
        <v>9781.9999999999982</v>
      </c>
      <c r="K55" s="223">
        <v>92</v>
      </c>
      <c r="L55" s="738">
        <v>22.45</v>
      </c>
      <c r="M55" s="222">
        <v>23</v>
      </c>
      <c r="N55" s="240">
        <v>10000</v>
      </c>
      <c r="O55" s="224">
        <f t="shared" si="2"/>
        <v>9781.9999999999982</v>
      </c>
      <c r="P55" s="270"/>
    </row>
    <row r="56" spans="1:19" x14ac:dyDescent="0.2">
      <c r="A56" s="352">
        <v>29</v>
      </c>
      <c r="B56" s="351">
        <v>7</v>
      </c>
      <c r="C56" s="350">
        <v>7.15</v>
      </c>
      <c r="D56" s="349">
        <v>10000</v>
      </c>
      <c r="E56" s="348">
        <f t="shared" si="0"/>
        <v>9781.9999999999982</v>
      </c>
      <c r="F56" s="347">
        <v>61</v>
      </c>
      <c r="G56" s="351">
        <v>15</v>
      </c>
      <c r="H56" s="351">
        <v>15.15</v>
      </c>
      <c r="I56" s="349">
        <v>10000</v>
      </c>
      <c r="J56" s="348">
        <f t="shared" si="1"/>
        <v>9781.9999999999982</v>
      </c>
      <c r="K56" s="347">
        <v>93</v>
      </c>
      <c r="L56" s="346">
        <v>23</v>
      </c>
      <c r="M56" s="351">
        <v>23.15</v>
      </c>
      <c r="N56" s="349">
        <v>10000</v>
      </c>
      <c r="O56" s="348">
        <f t="shared" si="2"/>
        <v>9781.9999999999982</v>
      </c>
      <c r="P56" s="345"/>
    </row>
    <row r="57" spans="1:19" x14ac:dyDescent="0.2">
      <c r="A57" s="344">
        <v>30</v>
      </c>
      <c r="B57" s="343">
        <v>7.15</v>
      </c>
      <c r="C57" s="342">
        <v>7.3</v>
      </c>
      <c r="D57" s="341">
        <v>10000</v>
      </c>
      <c r="E57" s="340">
        <f t="shared" si="0"/>
        <v>9781.9999999999982</v>
      </c>
      <c r="F57" s="339">
        <v>62</v>
      </c>
      <c r="G57" s="338">
        <v>15.15</v>
      </c>
      <c r="H57" s="338">
        <v>15.3</v>
      </c>
      <c r="I57" s="341">
        <v>10000</v>
      </c>
      <c r="J57" s="340">
        <f t="shared" si="1"/>
        <v>9781.9999999999982</v>
      </c>
      <c r="K57" s="339">
        <v>94</v>
      </c>
      <c r="L57" s="338">
        <v>23.15</v>
      </c>
      <c r="M57" s="338">
        <v>23.3</v>
      </c>
      <c r="N57" s="341">
        <v>10000</v>
      </c>
      <c r="O57" s="340">
        <f t="shared" si="2"/>
        <v>9781.9999999999982</v>
      </c>
      <c r="P57" s="337"/>
    </row>
    <row r="58" spans="1:19" x14ac:dyDescent="0.2">
      <c r="A58" s="336">
        <v>31</v>
      </c>
      <c r="B58" s="335">
        <v>7.3</v>
      </c>
      <c r="C58" s="334">
        <v>7.45</v>
      </c>
      <c r="D58" s="333">
        <v>10000</v>
      </c>
      <c r="E58" s="332">
        <f t="shared" si="0"/>
        <v>9781.9999999999982</v>
      </c>
      <c r="F58" s="331">
        <v>63</v>
      </c>
      <c r="G58" s="335">
        <v>15.3</v>
      </c>
      <c r="H58" s="335">
        <v>15.45</v>
      </c>
      <c r="I58" s="333">
        <v>10000</v>
      </c>
      <c r="J58" s="332">
        <f t="shared" si="1"/>
        <v>9781.9999999999982</v>
      </c>
      <c r="K58" s="331">
        <v>95</v>
      </c>
      <c r="L58" s="335">
        <v>23.3</v>
      </c>
      <c r="M58" s="335">
        <v>23.45</v>
      </c>
      <c r="N58" s="333">
        <v>10000</v>
      </c>
      <c r="O58" s="332">
        <f t="shared" si="2"/>
        <v>9781.9999999999982</v>
      </c>
      <c r="P58" s="330"/>
    </row>
    <row r="59" spans="1:19" x14ac:dyDescent="0.2">
      <c r="A59" s="227">
        <v>32</v>
      </c>
      <c r="B59" s="225">
        <v>7.45</v>
      </c>
      <c r="C59" s="738">
        <v>8</v>
      </c>
      <c r="D59" s="240">
        <v>10000</v>
      </c>
      <c r="E59" s="224">
        <f t="shared" si="0"/>
        <v>9781.9999999999982</v>
      </c>
      <c r="F59" s="223">
        <v>64</v>
      </c>
      <c r="G59" s="222">
        <v>15.45</v>
      </c>
      <c r="H59" s="222">
        <v>16</v>
      </c>
      <c r="I59" s="240">
        <v>10000</v>
      </c>
      <c r="J59" s="224">
        <f t="shared" si="1"/>
        <v>9781.9999999999982</v>
      </c>
      <c r="K59" s="223">
        <v>96</v>
      </c>
      <c r="L59" s="222">
        <v>23.45</v>
      </c>
      <c r="M59" s="222">
        <v>24</v>
      </c>
      <c r="N59" s="240">
        <v>10000</v>
      </c>
      <c r="O59" s="224">
        <f t="shared" si="2"/>
        <v>9781.9999999999982</v>
      </c>
      <c r="P59" s="270"/>
    </row>
    <row r="60" spans="1:19" x14ac:dyDescent="0.2">
      <c r="A60" s="329" t="s">
        <v>27</v>
      </c>
      <c r="B60" s="328"/>
      <c r="C60" s="328"/>
      <c r="D60" s="327">
        <f>SUM(D28:D59)</f>
        <v>320000</v>
      </c>
      <c r="E60" s="326">
        <f>SUM(E28:E59)</f>
        <v>313023.99999999994</v>
      </c>
      <c r="F60" s="328"/>
      <c r="G60" s="328"/>
      <c r="H60" s="328"/>
      <c r="I60" s="327">
        <f>SUM(I28:I59)</f>
        <v>320000</v>
      </c>
      <c r="J60" s="326">
        <f>SUM(J28:J59)</f>
        <v>313023.99999999994</v>
      </c>
      <c r="K60" s="328"/>
      <c r="L60" s="328"/>
      <c r="M60" s="328"/>
      <c r="N60" s="328">
        <f>SUM(N28:N59)</f>
        <v>320000</v>
      </c>
      <c r="O60" s="326">
        <f>SUM(O28:O59)</f>
        <v>313023.99999999994</v>
      </c>
      <c r="P60" s="325"/>
    </row>
    <row r="64" spans="1:19" x14ac:dyDescent="0.2">
      <c r="A64" s="750" t="s">
        <v>100</v>
      </c>
      <c r="B64" s="750">
        <f>SUM(D60,I60,N60)/(4000*1000)</f>
        <v>0.24</v>
      </c>
      <c r="C64" s="750">
        <f>ROUNDDOWN(SUM(E60,J60,O60)/(4000*1000),4)</f>
        <v>0.23469999999999999</v>
      </c>
    </row>
    <row r="66" spans="1:16" x14ac:dyDescent="0.2">
      <c r="A66" s="324"/>
      <c r="B66" s="323"/>
      <c r="C66" s="323"/>
      <c r="D66" s="322"/>
      <c r="E66" s="323"/>
      <c r="F66" s="323"/>
      <c r="G66" s="323"/>
      <c r="H66" s="323"/>
      <c r="I66" s="322"/>
      <c r="J66" s="321"/>
      <c r="K66" s="323"/>
      <c r="L66" s="323"/>
      <c r="M66" s="323"/>
      <c r="N66" s="323"/>
      <c r="O66" s="323"/>
      <c r="P66" s="320"/>
    </row>
    <row r="67" spans="1:16" x14ac:dyDescent="0.2">
      <c r="A67" s="319" t="s">
        <v>28</v>
      </c>
      <c r="B67" s="318"/>
      <c r="C67" s="318"/>
      <c r="D67" s="317"/>
      <c r="E67" s="316"/>
      <c r="F67" s="318"/>
      <c r="G67" s="318"/>
      <c r="H67" s="316"/>
      <c r="I67" s="317"/>
      <c r="J67" s="315"/>
      <c r="K67" s="318"/>
      <c r="L67" s="318"/>
      <c r="M67" s="318"/>
      <c r="N67" s="318"/>
      <c r="O67" s="318"/>
      <c r="P67" s="314"/>
    </row>
    <row r="68" spans="1:16" x14ac:dyDescent="0.2">
      <c r="A68" s="313"/>
      <c r="B68" s="312"/>
      <c r="C68" s="312"/>
      <c r="D68" s="312"/>
      <c r="E68" s="312"/>
      <c r="F68" s="312"/>
      <c r="G68" s="312"/>
      <c r="H68" s="312"/>
      <c r="I68" s="312"/>
      <c r="J68" s="312"/>
      <c r="K68" s="312"/>
      <c r="L68" s="311"/>
      <c r="M68" s="311"/>
      <c r="N68" s="311"/>
      <c r="O68" s="311"/>
      <c r="P68" s="310"/>
    </row>
    <row r="69" spans="1:16" x14ac:dyDescent="0.2">
      <c r="A69" s="146"/>
      <c r="B69" s="266"/>
      <c r="C69" s="266"/>
      <c r="D69" s="264"/>
      <c r="E69" s="145"/>
      <c r="F69" s="266"/>
      <c r="G69" s="266"/>
      <c r="H69" s="145"/>
      <c r="I69" s="264"/>
      <c r="J69" s="144"/>
      <c r="K69" s="266"/>
      <c r="L69" s="266"/>
      <c r="M69" s="266"/>
      <c r="N69" s="266"/>
      <c r="O69" s="266"/>
      <c r="P69" s="270"/>
    </row>
    <row r="70" spans="1:16" x14ac:dyDescent="0.2">
      <c r="A70" s="256"/>
      <c r="B70" s="266"/>
      <c r="C70" s="266"/>
      <c r="D70" s="264"/>
      <c r="E70" s="145"/>
      <c r="F70" s="266"/>
      <c r="G70" s="266"/>
      <c r="H70" s="145"/>
      <c r="I70" s="264"/>
      <c r="J70" s="266"/>
      <c r="K70" s="266"/>
      <c r="L70" s="266"/>
      <c r="M70" s="266"/>
      <c r="N70" s="266"/>
      <c r="O70" s="266"/>
      <c r="P70" s="270"/>
    </row>
    <row r="71" spans="1:16" x14ac:dyDescent="0.2">
      <c r="A71" s="309"/>
      <c r="B71" s="308"/>
      <c r="C71" s="308"/>
      <c r="D71" s="307"/>
      <c r="E71" s="306"/>
      <c r="F71" s="308"/>
      <c r="G71" s="308"/>
      <c r="H71" s="306"/>
      <c r="I71" s="307"/>
      <c r="J71" s="308"/>
      <c r="K71" s="308"/>
      <c r="L71" s="308"/>
      <c r="M71" s="308"/>
      <c r="N71" s="308"/>
      <c r="O71" s="308"/>
      <c r="P71" s="305"/>
    </row>
    <row r="72" spans="1:16" x14ac:dyDescent="0.2">
      <c r="A72" s="256"/>
      <c r="B72" s="266"/>
      <c r="C72" s="266"/>
      <c r="D72" s="264"/>
      <c r="E72" s="145"/>
      <c r="F72" s="266"/>
      <c r="G72" s="266"/>
      <c r="H72" s="145"/>
      <c r="I72" s="264"/>
      <c r="J72" s="266"/>
      <c r="K72" s="266"/>
      <c r="L72" s="266"/>
      <c r="M72" s="266" t="s">
        <v>29</v>
      </c>
      <c r="N72" s="266"/>
      <c r="O72" s="266"/>
      <c r="P72" s="270"/>
    </row>
    <row r="73" spans="1:16" x14ac:dyDescent="0.2">
      <c r="A73" s="304"/>
      <c r="B73" s="303"/>
      <c r="C73" s="303"/>
      <c r="D73" s="302"/>
      <c r="E73" s="301"/>
      <c r="F73" s="303"/>
      <c r="G73" s="303"/>
      <c r="H73" s="301"/>
      <c r="I73" s="302"/>
      <c r="J73" s="303"/>
      <c r="K73" s="303"/>
      <c r="L73" s="303"/>
      <c r="M73" s="303" t="s">
        <v>30</v>
      </c>
      <c r="N73" s="303"/>
      <c r="O73" s="303"/>
      <c r="P73" s="300"/>
    </row>
    <row r="74" spans="1:16" x14ac:dyDescent="0.2">
      <c r="E74" s="299"/>
      <c r="H74" s="299"/>
    </row>
    <row r="75" spans="1:16" ht="15.75" x14ac:dyDescent="0.25">
      <c r="C75" s="243"/>
      <c r="E75" s="138"/>
      <c r="H75" s="138"/>
    </row>
    <row r="76" spans="1:16" ht="15.75" x14ac:dyDescent="0.25">
      <c r="E76" s="138"/>
      <c r="H76" s="138"/>
    </row>
    <row r="77" spans="1:16" ht="15.75" x14ac:dyDescent="0.25">
      <c r="E77" s="138"/>
      <c r="H77" s="138"/>
    </row>
    <row r="78" spans="1:16" x14ac:dyDescent="0.2">
      <c r="E78" s="298"/>
      <c r="H78" s="298"/>
    </row>
    <row r="79" spans="1:16" ht="15.75" x14ac:dyDescent="0.25">
      <c r="E79" s="138"/>
      <c r="H79" s="138"/>
    </row>
    <row r="80" spans="1:16" ht="15.75" x14ac:dyDescent="0.25">
      <c r="E80" s="138"/>
      <c r="H80" s="138"/>
    </row>
    <row r="81" spans="5:13" ht="15.75" x14ac:dyDescent="0.25">
      <c r="E81" s="138"/>
      <c r="H81" s="138"/>
    </row>
    <row r="82" spans="5:13" ht="15.75" x14ac:dyDescent="0.25">
      <c r="E82" s="138"/>
      <c r="H82" s="138"/>
    </row>
    <row r="83" spans="5:13" x14ac:dyDescent="0.2">
      <c r="E83" s="297"/>
      <c r="H83" s="297"/>
    </row>
    <row r="84" spans="5:13" ht="15.75" x14ac:dyDescent="0.25">
      <c r="E84" s="138"/>
      <c r="H84" s="138"/>
    </row>
    <row r="85" spans="5:13" ht="15.75" x14ac:dyDescent="0.25">
      <c r="E85" s="138"/>
      <c r="H85" s="138"/>
    </row>
    <row r="86" spans="5:13" x14ac:dyDescent="0.2">
      <c r="E86" s="296"/>
      <c r="H86" s="296"/>
    </row>
    <row r="87" spans="5:13" x14ac:dyDescent="0.2">
      <c r="E87" s="295"/>
      <c r="H87" s="295"/>
    </row>
    <row r="88" spans="5:13" ht="15.75" x14ac:dyDescent="0.25">
      <c r="E88" s="138"/>
      <c r="H88" s="138"/>
    </row>
    <row r="89" spans="5:13" x14ac:dyDescent="0.2">
      <c r="E89" s="294"/>
      <c r="H89" s="294"/>
    </row>
    <row r="90" spans="5:13" ht="15.75" x14ac:dyDescent="0.25">
      <c r="E90" s="138"/>
      <c r="H90" s="138"/>
    </row>
    <row r="91" spans="5:13" ht="15.75" x14ac:dyDescent="0.25">
      <c r="E91" s="138"/>
      <c r="H91" s="138"/>
    </row>
    <row r="92" spans="5:13" ht="15.75" x14ac:dyDescent="0.25">
      <c r="E92" s="138"/>
      <c r="H92" s="138"/>
    </row>
    <row r="93" spans="5:13" ht="15.75" x14ac:dyDescent="0.25">
      <c r="E93" s="138"/>
      <c r="H93" s="138"/>
    </row>
    <row r="94" spans="5:13" ht="15.75" x14ac:dyDescent="0.25">
      <c r="E94" s="138"/>
      <c r="H94" s="138"/>
    </row>
    <row r="95" spans="5:13" x14ac:dyDescent="0.2">
      <c r="E95" s="293"/>
      <c r="H95" s="293"/>
    </row>
    <row r="96" spans="5:13" x14ac:dyDescent="0.2">
      <c r="E96" s="292"/>
      <c r="H96" s="292"/>
      <c r="M96" s="291" t="s">
        <v>8</v>
      </c>
    </row>
    <row r="97" spans="5:14" ht="15.75" x14ac:dyDescent="0.25">
      <c r="E97" s="138"/>
      <c r="H97" s="138"/>
    </row>
    <row r="98" spans="5:14" x14ac:dyDescent="0.2">
      <c r="E98" s="290"/>
      <c r="H98" s="290"/>
    </row>
    <row r="99" spans="5:14" x14ac:dyDescent="0.2">
      <c r="E99" s="289"/>
      <c r="H99" s="289"/>
    </row>
    <row r="101" spans="5:14" x14ac:dyDescent="0.2">
      <c r="N101" s="288"/>
    </row>
    <row r="126" spans="4:4" x14ac:dyDescent="0.2">
      <c r="D126" s="287"/>
    </row>
  </sheetData>
  <mergeCells count="1">
    <mergeCell ref="Q27:R27"/>
  </mergeCells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750"/>
  </cols>
  <sheetData>
    <row r="1" spans="1:16" ht="12.75" customHeight="1" x14ac:dyDescent="0.2">
      <c r="A1" s="278"/>
      <c r="B1" s="277"/>
      <c r="C1" s="277"/>
      <c r="D1" s="276"/>
      <c r="E1" s="277"/>
      <c r="F1" s="277"/>
      <c r="G1" s="277"/>
      <c r="H1" s="277"/>
      <c r="I1" s="276"/>
      <c r="J1" s="277"/>
      <c r="K1" s="277"/>
      <c r="L1" s="277"/>
      <c r="M1" s="277"/>
      <c r="N1" s="277"/>
      <c r="O1" s="277"/>
      <c r="P1" s="275"/>
    </row>
    <row r="2" spans="1:16" ht="12.75" customHeight="1" x14ac:dyDescent="0.2">
      <c r="A2" s="286" t="s">
        <v>0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4"/>
    </row>
    <row r="3" spans="1:16" ht="12.75" customHeight="1" x14ac:dyDescent="0.2">
      <c r="A3" s="272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0"/>
    </row>
    <row r="4" spans="1:16" ht="12.75" customHeight="1" x14ac:dyDescent="0.2">
      <c r="A4" s="269" t="s">
        <v>101</v>
      </c>
      <c r="B4" s="268"/>
      <c r="C4" s="268"/>
      <c r="D4" s="268"/>
      <c r="E4" s="268"/>
      <c r="F4" s="268"/>
      <c r="G4" s="268"/>
      <c r="H4" s="268"/>
      <c r="I4" s="268"/>
      <c r="J4" s="267"/>
      <c r="K4" s="266"/>
      <c r="L4" s="266"/>
      <c r="M4" s="266"/>
      <c r="N4" s="266"/>
      <c r="O4" s="266"/>
      <c r="P4" s="270"/>
    </row>
    <row r="5" spans="1:16" ht="12.75" customHeight="1" x14ac:dyDescent="0.2">
      <c r="A5" s="265"/>
      <c r="B5" s="266"/>
      <c r="C5" s="266"/>
      <c r="D5" s="264"/>
      <c r="E5" s="266"/>
      <c r="F5" s="266"/>
      <c r="G5" s="266"/>
      <c r="H5" s="266"/>
      <c r="I5" s="264"/>
      <c r="J5" s="266"/>
      <c r="K5" s="266"/>
      <c r="L5" s="266"/>
      <c r="M5" s="266"/>
      <c r="N5" s="266"/>
      <c r="O5" s="266"/>
      <c r="P5" s="270"/>
    </row>
    <row r="6" spans="1:16" ht="12.75" customHeight="1" x14ac:dyDescent="0.2">
      <c r="A6" s="265" t="s">
        <v>2</v>
      </c>
      <c r="B6" s="266"/>
      <c r="C6" s="266"/>
      <c r="D6" s="264"/>
      <c r="E6" s="266"/>
      <c r="F6" s="266"/>
      <c r="G6" s="266"/>
      <c r="H6" s="266"/>
      <c r="I6" s="264"/>
      <c r="J6" s="266"/>
      <c r="K6" s="266"/>
      <c r="L6" s="266"/>
      <c r="M6" s="266"/>
      <c r="N6" s="266"/>
      <c r="O6" s="266"/>
      <c r="P6" s="270"/>
    </row>
    <row r="7" spans="1:16" ht="12.75" customHeight="1" x14ac:dyDescent="0.2">
      <c r="A7" s="265" t="s">
        <v>3</v>
      </c>
      <c r="B7" s="266"/>
      <c r="C7" s="266"/>
      <c r="D7" s="264"/>
      <c r="E7" s="266"/>
      <c r="F7" s="266"/>
      <c r="G7" s="266"/>
      <c r="H7" s="266"/>
      <c r="I7" s="264"/>
      <c r="J7" s="266"/>
      <c r="K7" s="266"/>
      <c r="L7" s="266"/>
      <c r="M7" s="266"/>
      <c r="N7" s="266"/>
      <c r="O7" s="266"/>
      <c r="P7" s="270"/>
    </row>
    <row r="8" spans="1:16" ht="12.75" customHeight="1" x14ac:dyDescent="0.2">
      <c r="A8" s="265" t="s">
        <v>4</v>
      </c>
      <c r="B8" s="266"/>
      <c r="C8" s="266"/>
      <c r="D8" s="264"/>
      <c r="E8" s="266"/>
      <c r="F8" s="266"/>
      <c r="G8" s="266"/>
      <c r="H8" s="266"/>
      <c r="I8" s="264"/>
      <c r="J8" s="266"/>
      <c r="K8" s="266"/>
      <c r="L8" s="266"/>
      <c r="M8" s="266"/>
      <c r="N8" s="266"/>
      <c r="O8" s="266"/>
      <c r="P8" s="270"/>
    </row>
    <row r="9" spans="1:16" ht="12.75" customHeight="1" x14ac:dyDescent="0.2">
      <c r="A9" s="283" t="s">
        <v>5</v>
      </c>
      <c r="B9" s="282"/>
      <c r="C9" s="282"/>
      <c r="D9" s="281"/>
      <c r="E9" s="282"/>
      <c r="F9" s="282"/>
      <c r="G9" s="282"/>
      <c r="H9" s="282"/>
      <c r="I9" s="281"/>
      <c r="J9" s="282"/>
      <c r="K9" s="282"/>
      <c r="L9" s="282"/>
      <c r="M9" s="282"/>
      <c r="N9" s="282"/>
      <c r="O9" s="282"/>
      <c r="P9" s="280"/>
    </row>
    <row r="10" spans="1:16" ht="12.75" customHeight="1" x14ac:dyDescent="0.2">
      <c r="A10" s="265" t="s">
        <v>6</v>
      </c>
      <c r="B10" s="266"/>
      <c r="C10" s="266"/>
      <c r="D10" s="264"/>
      <c r="E10" s="266"/>
      <c r="F10" s="266"/>
      <c r="G10" s="266"/>
      <c r="H10" s="266"/>
      <c r="I10" s="264"/>
      <c r="J10" s="266"/>
      <c r="K10" s="266"/>
      <c r="L10" s="266"/>
      <c r="M10" s="266"/>
      <c r="N10" s="266"/>
      <c r="O10" s="266"/>
      <c r="P10" s="270"/>
    </row>
    <row r="11" spans="1:16" ht="12.75" customHeight="1" x14ac:dyDescent="0.2">
      <c r="A11" s="265"/>
      <c r="B11" s="266"/>
      <c r="C11" s="266"/>
      <c r="D11" s="264"/>
      <c r="E11" s="266"/>
      <c r="F11" s="266"/>
      <c r="G11" s="745"/>
      <c r="H11" s="266"/>
      <c r="I11" s="264"/>
      <c r="J11" s="266"/>
      <c r="K11" s="266"/>
      <c r="L11" s="266"/>
      <c r="M11" s="266"/>
      <c r="N11" s="266"/>
      <c r="O11" s="266"/>
      <c r="P11" s="270"/>
    </row>
    <row r="12" spans="1:16" ht="12.75" customHeight="1" x14ac:dyDescent="0.2">
      <c r="A12" s="279" t="s">
        <v>102</v>
      </c>
      <c r="B12" s="278"/>
      <c r="C12" s="278"/>
      <c r="D12" s="277"/>
      <c r="E12" s="278" t="s">
        <v>8</v>
      </c>
      <c r="F12" s="278"/>
      <c r="G12" s="278"/>
      <c r="H12" s="278"/>
      <c r="I12" s="277"/>
      <c r="J12" s="278"/>
      <c r="K12" s="278"/>
      <c r="L12" s="278"/>
      <c r="M12" s="278"/>
      <c r="N12" s="276" t="s">
        <v>103</v>
      </c>
      <c r="O12" s="278"/>
      <c r="P12" s="275"/>
    </row>
    <row r="13" spans="1:16" ht="12.75" customHeight="1" x14ac:dyDescent="0.2">
      <c r="A13" s="265"/>
      <c r="B13" s="266"/>
      <c r="C13" s="266"/>
      <c r="D13" s="264"/>
      <c r="E13" s="266"/>
      <c r="F13" s="266"/>
      <c r="G13" s="266"/>
      <c r="H13" s="266"/>
      <c r="I13" s="264"/>
      <c r="J13" s="266"/>
      <c r="K13" s="266"/>
      <c r="L13" s="266"/>
      <c r="M13" s="266"/>
      <c r="N13" s="266"/>
      <c r="O13" s="266"/>
      <c r="P13" s="270"/>
    </row>
    <row r="14" spans="1:16" ht="12.75" customHeight="1" x14ac:dyDescent="0.2">
      <c r="A14" s="274" t="s">
        <v>10</v>
      </c>
      <c r="B14" s="273"/>
      <c r="C14" s="273"/>
      <c r="D14" s="272"/>
      <c r="E14" s="273"/>
      <c r="F14" s="273"/>
      <c r="G14" s="273"/>
      <c r="H14" s="273"/>
      <c r="I14" s="272"/>
      <c r="J14" s="273"/>
      <c r="K14" s="273"/>
      <c r="L14" s="273"/>
      <c r="M14" s="273"/>
      <c r="N14" s="271"/>
      <c r="O14" s="270"/>
      <c r="P14" s="269"/>
    </row>
    <row r="15" spans="1:16" ht="12.75" customHeight="1" x14ac:dyDescent="0.2">
      <c r="A15" s="256"/>
      <c r="B15" s="266"/>
      <c r="C15" s="266"/>
      <c r="D15" s="264"/>
      <c r="E15" s="266"/>
      <c r="F15" s="266"/>
      <c r="G15" s="266"/>
      <c r="H15" s="266"/>
      <c r="I15" s="264"/>
      <c r="J15" s="266"/>
      <c r="K15" s="266"/>
      <c r="L15" s="266"/>
      <c r="M15" s="266"/>
      <c r="N15" s="255" t="s">
        <v>11</v>
      </c>
      <c r="O15" s="254" t="s">
        <v>12</v>
      </c>
      <c r="P15" s="270"/>
    </row>
    <row r="16" spans="1:16" ht="12.75" customHeight="1" x14ac:dyDescent="0.2">
      <c r="A16" s="268" t="s">
        <v>13</v>
      </c>
      <c r="B16" s="267"/>
      <c r="C16" s="267"/>
      <c r="D16" s="266"/>
      <c r="E16" s="267"/>
      <c r="F16" s="267"/>
      <c r="G16" s="267"/>
      <c r="H16" s="267"/>
      <c r="I16" s="266"/>
      <c r="J16" s="267"/>
      <c r="K16" s="267"/>
      <c r="L16" s="267"/>
      <c r="M16" s="267"/>
      <c r="N16" s="265"/>
      <c r="O16" s="264"/>
      <c r="P16" s="264"/>
    </row>
    <row r="17" spans="1:47" ht="12.75" customHeight="1" x14ac:dyDescent="0.2">
      <c r="A17" s="263" t="s">
        <v>14</v>
      </c>
      <c r="B17" s="262"/>
      <c r="C17" s="262"/>
      <c r="D17" s="261"/>
      <c r="E17" s="262"/>
      <c r="F17" s="262"/>
      <c r="G17" s="262"/>
      <c r="H17" s="262"/>
      <c r="I17" s="261"/>
      <c r="J17" s="262"/>
      <c r="K17" s="262"/>
      <c r="L17" s="262"/>
      <c r="M17" s="262"/>
      <c r="N17" s="260" t="s">
        <v>15</v>
      </c>
      <c r="O17" s="259" t="s">
        <v>16</v>
      </c>
      <c r="P17" s="258"/>
    </row>
    <row r="18" spans="1:47" ht="12.75" customHeight="1" x14ac:dyDescent="0.2">
      <c r="A18" s="257"/>
      <c r="B18" s="256"/>
      <c r="C18" s="256"/>
      <c r="D18" s="255"/>
      <c r="E18" s="256"/>
      <c r="F18" s="256"/>
      <c r="G18" s="256"/>
      <c r="H18" s="256"/>
      <c r="I18" s="255"/>
      <c r="J18" s="256"/>
      <c r="K18" s="256"/>
      <c r="L18" s="256"/>
      <c r="M18" s="256"/>
      <c r="N18" s="254"/>
      <c r="O18" s="253"/>
      <c r="P18" s="252" t="s">
        <v>8</v>
      </c>
    </row>
    <row r="19" spans="1:47" ht="12.75" customHeight="1" x14ac:dyDescent="0.2">
      <c r="A19" s="256"/>
      <c r="B19" s="266"/>
      <c r="C19" s="266"/>
      <c r="D19" s="264"/>
      <c r="E19" s="266"/>
      <c r="F19" s="266"/>
      <c r="G19" s="266"/>
      <c r="H19" s="266"/>
      <c r="I19" s="264"/>
      <c r="J19" s="266"/>
      <c r="K19" s="243"/>
      <c r="L19" s="266" t="s">
        <v>17</v>
      </c>
      <c r="M19" s="266"/>
      <c r="N19" s="242"/>
      <c r="O19" s="241"/>
      <c r="P19" s="270"/>
      <c r="AU19" s="240"/>
    </row>
    <row r="20" spans="1:47" ht="12.75" customHeight="1" x14ac:dyDescent="0.2">
      <c r="A20" s="251"/>
      <c r="B20" s="250"/>
      <c r="C20" s="250"/>
      <c r="D20" s="249"/>
      <c r="E20" s="250"/>
      <c r="F20" s="250"/>
      <c r="G20" s="250"/>
      <c r="H20" s="250"/>
      <c r="I20" s="249"/>
      <c r="J20" s="250"/>
      <c r="K20" s="250"/>
      <c r="L20" s="250"/>
      <c r="M20" s="250"/>
      <c r="N20" s="248"/>
      <c r="O20" s="247"/>
      <c r="P20" s="246"/>
    </row>
    <row r="21" spans="1:47" ht="12.75" customHeight="1" x14ac:dyDescent="0.2">
      <c r="A21" s="265"/>
      <c r="B21" s="266"/>
      <c r="C21" s="271"/>
      <c r="D21" s="271"/>
      <c r="E21" s="266"/>
      <c r="F21" s="266"/>
      <c r="G21" s="266"/>
      <c r="H21" s="266" t="s">
        <v>8</v>
      </c>
      <c r="I21" s="264"/>
      <c r="J21" s="266"/>
      <c r="K21" s="266"/>
      <c r="L21" s="266"/>
      <c r="M21" s="266"/>
      <c r="N21" s="237"/>
      <c r="O21" s="236"/>
      <c r="P21" s="270"/>
    </row>
    <row r="22" spans="1:47" ht="12.75" customHeight="1" x14ac:dyDescent="0.2">
      <c r="A22" s="256"/>
      <c r="B22" s="266"/>
      <c r="C22" s="266"/>
      <c r="D22" s="264"/>
      <c r="E22" s="266"/>
      <c r="F22" s="266"/>
      <c r="G22" s="266"/>
      <c r="H22" s="266"/>
      <c r="I22" s="264"/>
      <c r="J22" s="266"/>
      <c r="K22" s="266"/>
      <c r="L22" s="266"/>
      <c r="M22" s="266"/>
      <c r="N22" s="266"/>
      <c r="O22" s="266"/>
      <c r="P22" s="270"/>
    </row>
    <row r="23" spans="1:47" ht="12.75" customHeight="1" x14ac:dyDescent="0.2">
      <c r="A23" s="245" t="s">
        <v>18</v>
      </c>
      <c r="B23" s="244"/>
      <c r="C23" s="244"/>
      <c r="D23" s="243"/>
      <c r="E23" s="242" t="s">
        <v>19</v>
      </c>
      <c r="F23" s="242"/>
      <c r="G23" s="242"/>
      <c r="H23" s="242"/>
      <c r="I23" s="242"/>
      <c r="J23" s="242"/>
      <c r="K23" s="242"/>
      <c r="L23" s="242"/>
      <c r="M23" s="244"/>
      <c r="N23" s="244"/>
      <c r="O23" s="244"/>
      <c r="P23" s="241"/>
    </row>
    <row r="24" spans="1:47" ht="15.75" x14ac:dyDescent="0.25">
      <c r="A24" s="256"/>
      <c r="B24" s="266"/>
      <c r="C24" s="266"/>
      <c r="D24" s="264"/>
      <c r="E24" s="234" t="s">
        <v>20</v>
      </c>
      <c r="F24" s="234"/>
      <c r="G24" s="234"/>
      <c r="H24" s="234"/>
      <c r="I24" s="234"/>
      <c r="J24" s="234"/>
      <c r="K24" s="234"/>
      <c r="L24" s="234"/>
      <c r="M24" s="266"/>
      <c r="N24" s="266"/>
      <c r="O24" s="266"/>
      <c r="P24" s="270"/>
    </row>
    <row r="25" spans="1:47" ht="12.75" customHeight="1" x14ac:dyDescent="0.2">
      <c r="A25" s="740"/>
      <c r="B25" s="233" t="s">
        <v>21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66"/>
      <c r="P25" s="270"/>
    </row>
    <row r="26" spans="1:47" ht="12.75" customHeight="1" x14ac:dyDescent="0.2">
      <c r="A26" s="231" t="s">
        <v>22</v>
      </c>
      <c r="B26" s="230" t="s">
        <v>23</v>
      </c>
      <c r="C26" s="230"/>
      <c r="D26" s="231" t="s">
        <v>24</v>
      </c>
      <c r="E26" s="231" t="s">
        <v>25</v>
      </c>
      <c r="F26" s="231" t="s">
        <v>22</v>
      </c>
      <c r="G26" s="230" t="s">
        <v>23</v>
      </c>
      <c r="H26" s="230"/>
      <c r="I26" s="231" t="s">
        <v>24</v>
      </c>
      <c r="J26" s="231" t="s">
        <v>25</v>
      </c>
      <c r="K26" s="231" t="s">
        <v>22</v>
      </c>
      <c r="L26" s="230" t="s">
        <v>23</v>
      </c>
      <c r="M26" s="230"/>
      <c r="N26" s="229" t="s">
        <v>24</v>
      </c>
      <c r="O26" s="231" t="s">
        <v>25</v>
      </c>
      <c r="P26" s="270"/>
    </row>
    <row r="27" spans="1:47" ht="12.75" customHeight="1" x14ac:dyDescent="0.2">
      <c r="A27" s="231"/>
      <c r="B27" s="230" t="s">
        <v>26</v>
      </c>
      <c r="C27" s="230" t="s">
        <v>2</v>
      </c>
      <c r="D27" s="231"/>
      <c r="E27" s="231"/>
      <c r="F27" s="231"/>
      <c r="G27" s="230" t="s">
        <v>26</v>
      </c>
      <c r="H27" s="230" t="s">
        <v>2</v>
      </c>
      <c r="I27" s="231"/>
      <c r="J27" s="231"/>
      <c r="K27" s="231"/>
      <c r="L27" s="230" t="s">
        <v>26</v>
      </c>
      <c r="M27" s="230" t="s">
        <v>2</v>
      </c>
      <c r="N27" s="228"/>
      <c r="O27" s="231"/>
      <c r="P27" s="270"/>
      <c r="Q27" s="27" t="s">
        <v>138</v>
      </c>
      <c r="R27" s="30"/>
      <c r="S27" s="750" t="s">
        <v>139</v>
      </c>
    </row>
    <row r="28" spans="1:47" ht="12.75" customHeight="1" x14ac:dyDescent="0.25">
      <c r="A28" s="240">
        <v>1</v>
      </c>
      <c r="B28" s="239">
        <v>0</v>
      </c>
      <c r="C28" s="238">
        <v>0.15</v>
      </c>
      <c r="D28" s="237">
        <v>10000</v>
      </c>
      <c r="E28" s="236">
        <f t="shared" ref="E28:E59" si="0">D28*(100-2.18)/100</f>
        <v>9781.9999999999982</v>
      </c>
      <c r="F28" s="235">
        <v>33</v>
      </c>
      <c r="G28" s="234">
        <v>8</v>
      </c>
      <c r="H28" s="234">
        <v>8.15</v>
      </c>
      <c r="I28" s="237">
        <v>10000</v>
      </c>
      <c r="J28" s="236">
        <f t="shared" ref="J28:J59" si="1">I28*(100-2.18)/100</f>
        <v>9781.9999999999982</v>
      </c>
      <c r="K28" s="235">
        <v>65</v>
      </c>
      <c r="L28" s="234">
        <v>16</v>
      </c>
      <c r="M28" s="234">
        <v>16.149999999999999</v>
      </c>
      <c r="N28" s="237">
        <v>10000</v>
      </c>
      <c r="O28" s="236">
        <f t="shared" ref="O28:O59" si="2">N28*(100-2.18)/100</f>
        <v>9781.9999999999982</v>
      </c>
      <c r="P28" s="233"/>
      <c r="Q28" s="239">
        <v>0</v>
      </c>
      <c r="R28" s="238">
        <v>0.15</v>
      </c>
      <c r="S28" s="750">
        <f>AVERAGE(D28:D31)</f>
        <v>10000</v>
      </c>
    </row>
    <row r="29" spans="1:47" ht="12.75" customHeight="1" x14ac:dyDescent="0.2">
      <c r="A29" s="227">
        <v>2</v>
      </c>
      <c r="B29" s="227">
        <v>0.15</v>
      </c>
      <c r="C29" s="221">
        <v>0.3</v>
      </c>
      <c r="D29" s="240">
        <v>10000</v>
      </c>
      <c r="E29" s="224">
        <f t="shared" si="0"/>
        <v>9781.9999999999982</v>
      </c>
      <c r="F29" s="223">
        <v>34</v>
      </c>
      <c r="G29" s="222">
        <v>8.15</v>
      </c>
      <c r="H29" s="222">
        <v>8.3000000000000007</v>
      </c>
      <c r="I29" s="240">
        <v>10000</v>
      </c>
      <c r="J29" s="224">
        <f t="shared" si="1"/>
        <v>9781.9999999999982</v>
      </c>
      <c r="K29" s="223">
        <v>66</v>
      </c>
      <c r="L29" s="222">
        <v>16.149999999999999</v>
      </c>
      <c r="M29" s="222">
        <v>16.3</v>
      </c>
      <c r="N29" s="240">
        <v>10000</v>
      </c>
      <c r="O29" s="224">
        <f t="shared" si="2"/>
        <v>9781.9999999999982</v>
      </c>
      <c r="P29" s="270"/>
      <c r="Q29" s="222">
        <v>1</v>
      </c>
      <c r="R29" s="221">
        <v>1.1499999999999999</v>
      </c>
      <c r="S29" s="22">
        <f>AVERAGE(D32:D35)</f>
        <v>10000</v>
      </c>
    </row>
    <row r="30" spans="1:47" ht="12.75" customHeight="1" x14ac:dyDescent="0.2">
      <c r="A30" s="232">
        <v>3</v>
      </c>
      <c r="B30" s="231">
        <v>0.3</v>
      </c>
      <c r="C30" s="230">
        <v>0.45</v>
      </c>
      <c r="D30" s="229">
        <v>10000</v>
      </c>
      <c r="E30" s="228">
        <f t="shared" si="0"/>
        <v>9781.9999999999982</v>
      </c>
      <c r="F30" s="227">
        <v>35</v>
      </c>
      <c r="G30" s="226">
        <v>8.3000000000000007</v>
      </c>
      <c r="H30" s="226">
        <v>8.4499999999999993</v>
      </c>
      <c r="I30" s="229">
        <v>10000</v>
      </c>
      <c r="J30" s="228">
        <f t="shared" si="1"/>
        <v>9781.9999999999982</v>
      </c>
      <c r="K30" s="227">
        <v>67</v>
      </c>
      <c r="L30" s="226">
        <v>16.3</v>
      </c>
      <c r="M30" s="226">
        <v>16.45</v>
      </c>
      <c r="N30" s="229">
        <v>10000</v>
      </c>
      <c r="O30" s="228">
        <f t="shared" si="2"/>
        <v>9781.9999999999982</v>
      </c>
      <c r="P30" s="225"/>
      <c r="Q30" s="4797">
        <v>2</v>
      </c>
      <c r="R30" s="135">
        <v>2.15</v>
      </c>
      <c r="S30" s="22">
        <f>AVERAGE(D36:D39)</f>
        <v>10000</v>
      </c>
      <c r="V30" s="224"/>
    </row>
    <row r="31" spans="1:47" ht="12.75" customHeight="1" x14ac:dyDescent="0.2">
      <c r="A31" s="227">
        <v>4</v>
      </c>
      <c r="B31" s="227">
        <v>0.45</v>
      </c>
      <c r="C31" s="222">
        <v>1</v>
      </c>
      <c r="D31" s="240">
        <v>10000</v>
      </c>
      <c r="E31" s="224">
        <f t="shared" si="0"/>
        <v>9781.9999999999982</v>
      </c>
      <c r="F31" s="223">
        <v>36</v>
      </c>
      <c r="G31" s="222">
        <v>8.4499999999999993</v>
      </c>
      <c r="H31" s="222">
        <v>9</v>
      </c>
      <c r="I31" s="240">
        <v>10000</v>
      </c>
      <c r="J31" s="224">
        <f t="shared" si="1"/>
        <v>9781.9999999999982</v>
      </c>
      <c r="K31" s="223">
        <v>68</v>
      </c>
      <c r="L31" s="222">
        <v>16.45</v>
      </c>
      <c r="M31" s="222">
        <v>17</v>
      </c>
      <c r="N31" s="240">
        <v>10000</v>
      </c>
      <c r="O31" s="224">
        <f t="shared" si="2"/>
        <v>9781.9999999999982</v>
      </c>
      <c r="P31" s="270"/>
      <c r="Q31" s="135">
        <v>3</v>
      </c>
      <c r="R31" s="4690">
        <v>3.15</v>
      </c>
      <c r="S31" s="22">
        <f>AVERAGE(D40:D43)</f>
        <v>10000</v>
      </c>
    </row>
    <row r="32" spans="1:47" ht="12.75" customHeight="1" x14ac:dyDescent="0.2">
      <c r="A32" s="223">
        <v>5</v>
      </c>
      <c r="B32" s="222">
        <v>1</v>
      </c>
      <c r="C32" s="221">
        <v>1.1499999999999999</v>
      </c>
      <c r="D32" s="220">
        <v>10000</v>
      </c>
      <c r="E32" s="219">
        <f t="shared" si="0"/>
        <v>9781.9999999999982</v>
      </c>
      <c r="F32" s="218">
        <v>37</v>
      </c>
      <c r="G32" s="222">
        <v>9</v>
      </c>
      <c r="H32" s="222">
        <v>9.15</v>
      </c>
      <c r="I32" s="220">
        <v>10000</v>
      </c>
      <c r="J32" s="219">
        <f t="shared" si="1"/>
        <v>9781.9999999999982</v>
      </c>
      <c r="K32" s="218">
        <v>69</v>
      </c>
      <c r="L32" s="222">
        <v>17</v>
      </c>
      <c r="M32" s="222">
        <v>17.149999999999999</v>
      </c>
      <c r="N32" s="220">
        <v>10000</v>
      </c>
      <c r="O32" s="219">
        <f t="shared" si="2"/>
        <v>9781.9999999999982</v>
      </c>
      <c r="P32" s="217"/>
      <c r="Q32" s="182">
        <v>4</v>
      </c>
      <c r="R32" s="134">
        <v>4.1500000000000004</v>
      </c>
      <c r="S32" s="22">
        <f>AVERAGE(D44:D47)</f>
        <v>10000</v>
      </c>
      <c r="AQ32" s="220"/>
    </row>
    <row r="33" spans="1:19" ht="12.75" customHeight="1" x14ac:dyDescent="0.2">
      <c r="A33" s="216">
        <v>6</v>
      </c>
      <c r="B33" s="215">
        <v>1.1499999999999999</v>
      </c>
      <c r="C33" s="214">
        <v>1.3</v>
      </c>
      <c r="D33" s="213">
        <v>10000</v>
      </c>
      <c r="E33" s="212">
        <f t="shared" si="0"/>
        <v>9781.9999999999982</v>
      </c>
      <c r="F33" s="211">
        <v>38</v>
      </c>
      <c r="G33" s="214">
        <v>9.15</v>
      </c>
      <c r="H33" s="214">
        <v>9.3000000000000007</v>
      </c>
      <c r="I33" s="213">
        <v>10000</v>
      </c>
      <c r="J33" s="212">
        <f t="shared" si="1"/>
        <v>9781.9999999999982</v>
      </c>
      <c r="K33" s="211">
        <v>70</v>
      </c>
      <c r="L33" s="214">
        <v>17.149999999999999</v>
      </c>
      <c r="M33" s="214">
        <v>17.3</v>
      </c>
      <c r="N33" s="213">
        <v>10000</v>
      </c>
      <c r="O33" s="212">
        <f t="shared" si="2"/>
        <v>9781.9999999999982</v>
      </c>
      <c r="P33" s="210"/>
      <c r="Q33" s="4797">
        <v>5</v>
      </c>
      <c r="R33" s="4798">
        <v>5.15</v>
      </c>
      <c r="S33" s="22">
        <f>AVERAGE(D48:D51)</f>
        <v>10000</v>
      </c>
    </row>
    <row r="34" spans="1:19" x14ac:dyDescent="0.2">
      <c r="A34" s="209">
        <v>7</v>
      </c>
      <c r="B34" s="208">
        <v>1.3</v>
      </c>
      <c r="C34" s="207">
        <v>1.45</v>
      </c>
      <c r="D34" s="206">
        <v>10000</v>
      </c>
      <c r="E34" s="205">
        <f t="shared" si="0"/>
        <v>9781.9999999999982</v>
      </c>
      <c r="F34" s="204">
        <v>39</v>
      </c>
      <c r="G34" s="203">
        <v>9.3000000000000007</v>
      </c>
      <c r="H34" s="203">
        <v>9.4499999999999993</v>
      </c>
      <c r="I34" s="206">
        <v>10000</v>
      </c>
      <c r="J34" s="205">
        <f t="shared" si="1"/>
        <v>9781.9999999999982</v>
      </c>
      <c r="K34" s="204">
        <v>71</v>
      </c>
      <c r="L34" s="203">
        <v>17.3</v>
      </c>
      <c r="M34" s="203">
        <v>17.45</v>
      </c>
      <c r="N34" s="206">
        <v>10000</v>
      </c>
      <c r="O34" s="205">
        <f t="shared" si="2"/>
        <v>9781.9999999999982</v>
      </c>
      <c r="P34" s="202"/>
      <c r="Q34" s="4824">
        <v>6</v>
      </c>
      <c r="R34" s="133">
        <v>6.15</v>
      </c>
      <c r="S34" s="22">
        <f>AVERAGE(D52:D55)</f>
        <v>10000</v>
      </c>
    </row>
    <row r="35" spans="1:19" x14ac:dyDescent="0.2">
      <c r="A35" s="227">
        <v>8</v>
      </c>
      <c r="B35" s="227">
        <v>1.45</v>
      </c>
      <c r="C35" s="222">
        <v>2</v>
      </c>
      <c r="D35" s="240">
        <v>10000</v>
      </c>
      <c r="E35" s="224">
        <f t="shared" si="0"/>
        <v>9781.9999999999982</v>
      </c>
      <c r="F35" s="223">
        <v>40</v>
      </c>
      <c r="G35" s="222">
        <v>9.4499999999999993</v>
      </c>
      <c r="H35" s="222">
        <v>10</v>
      </c>
      <c r="I35" s="240">
        <v>10000</v>
      </c>
      <c r="J35" s="224">
        <f t="shared" si="1"/>
        <v>9781.9999999999982</v>
      </c>
      <c r="K35" s="223">
        <v>72</v>
      </c>
      <c r="L35" s="738">
        <v>17.45</v>
      </c>
      <c r="M35" s="222">
        <v>18</v>
      </c>
      <c r="N35" s="240">
        <v>10000</v>
      </c>
      <c r="O35" s="224">
        <f t="shared" si="2"/>
        <v>9781.9999999999982</v>
      </c>
      <c r="P35" s="270"/>
      <c r="Q35" s="130">
        <v>7</v>
      </c>
      <c r="R35" s="129">
        <v>7.15</v>
      </c>
      <c r="S35" s="22">
        <f>AVERAGE(D56:D59)</f>
        <v>10000</v>
      </c>
    </row>
    <row r="36" spans="1:19" ht="15.75" x14ac:dyDescent="0.25">
      <c r="A36" s="201">
        <v>9</v>
      </c>
      <c r="B36" s="200">
        <v>2</v>
      </c>
      <c r="C36" s="199">
        <v>2.15</v>
      </c>
      <c r="D36" s="198">
        <v>10000</v>
      </c>
      <c r="E36" s="197">
        <f t="shared" si="0"/>
        <v>9781.9999999999982</v>
      </c>
      <c r="F36" s="196">
        <v>41</v>
      </c>
      <c r="G36" s="195">
        <v>10</v>
      </c>
      <c r="H36" s="194">
        <v>10.15</v>
      </c>
      <c r="I36" s="198">
        <v>10000</v>
      </c>
      <c r="J36" s="197">
        <f t="shared" si="1"/>
        <v>9781.9999999999982</v>
      </c>
      <c r="K36" s="196">
        <v>73</v>
      </c>
      <c r="L36" s="194">
        <v>18</v>
      </c>
      <c r="M36" s="195">
        <v>18.149999999999999</v>
      </c>
      <c r="N36" s="198">
        <v>10000</v>
      </c>
      <c r="O36" s="197">
        <f t="shared" si="2"/>
        <v>9781.9999999999982</v>
      </c>
      <c r="P36" s="193"/>
      <c r="Q36" s="234">
        <v>8</v>
      </c>
      <c r="R36" s="234">
        <v>8.15</v>
      </c>
      <c r="S36" s="22">
        <f>AVERAGE(I28:I31)</f>
        <v>10000</v>
      </c>
    </row>
    <row r="37" spans="1:19" x14ac:dyDescent="0.2">
      <c r="A37" s="227">
        <v>10</v>
      </c>
      <c r="B37" s="227">
        <v>2.15</v>
      </c>
      <c r="C37" s="222">
        <v>2.2999999999999998</v>
      </c>
      <c r="D37" s="240">
        <v>10000</v>
      </c>
      <c r="E37" s="224">
        <f t="shared" si="0"/>
        <v>9781.9999999999982</v>
      </c>
      <c r="F37" s="223">
        <v>42</v>
      </c>
      <c r="G37" s="222">
        <v>10.15</v>
      </c>
      <c r="H37" s="738">
        <v>10.3</v>
      </c>
      <c r="I37" s="240">
        <v>10000</v>
      </c>
      <c r="J37" s="224">
        <f t="shared" si="1"/>
        <v>9781.9999999999982</v>
      </c>
      <c r="K37" s="223">
        <v>74</v>
      </c>
      <c r="L37" s="738">
        <v>18.149999999999999</v>
      </c>
      <c r="M37" s="222">
        <v>18.3</v>
      </c>
      <c r="N37" s="240">
        <v>10000</v>
      </c>
      <c r="O37" s="224">
        <f t="shared" si="2"/>
        <v>9781.9999999999982</v>
      </c>
      <c r="P37" s="270"/>
      <c r="Q37" s="222">
        <v>9</v>
      </c>
      <c r="R37" s="222">
        <v>9.15</v>
      </c>
      <c r="S37" s="22">
        <f>AVERAGE(I32:I35)</f>
        <v>10000</v>
      </c>
    </row>
    <row r="38" spans="1:19" x14ac:dyDescent="0.2">
      <c r="A38" s="227">
        <v>11</v>
      </c>
      <c r="B38" s="221">
        <v>2.2999999999999998</v>
      </c>
      <c r="C38" s="225">
        <v>2.4500000000000002</v>
      </c>
      <c r="D38" s="240">
        <v>10000</v>
      </c>
      <c r="E38" s="224">
        <f t="shared" si="0"/>
        <v>9781.9999999999982</v>
      </c>
      <c r="F38" s="223">
        <v>43</v>
      </c>
      <c r="G38" s="222">
        <v>10.3</v>
      </c>
      <c r="H38" s="738">
        <v>10.45</v>
      </c>
      <c r="I38" s="240">
        <v>10000</v>
      </c>
      <c r="J38" s="224">
        <f t="shared" si="1"/>
        <v>9781.9999999999982</v>
      </c>
      <c r="K38" s="223">
        <v>75</v>
      </c>
      <c r="L38" s="738">
        <v>18.3</v>
      </c>
      <c r="M38" s="222">
        <v>18.45</v>
      </c>
      <c r="N38" s="240">
        <v>10000</v>
      </c>
      <c r="O38" s="224">
        <f t="shared" si="2"/>
        <v>9781.9999999999982</v>
      </c>
      <c r="P38" s="270"/>
      <c r="Q38" s="4875">
        <v>10</v>
      </c>
      <c r="R38" s="136">
        <v>10.15</v>
      </c>
      <c r="S38" s="22">
        <f>AVERAGE(I36:I39)</f>
        <v>10000</v>
      </c>
    </row>
    <row r="39" spans="1:19" x14ac:dyDescent="0.2">
      <c r="A39" s="227">
        <v>12</v>
      </c>
      <c r="B39" s="227">
        <v>2.4500000000000002</v>
      </c>
      <c r="C39" s="222">
        <v>3</v>
      </c>
      <c r="D39" s="240">
        <v>10000</v>
      </c>
      <c r="E39" s="224">
        <f t="shared" si="0"/>
        <v>9781.9999999999982</v>
      </c>
      <c r="F39" s="223">
        <v>44</v>
      </c>
      <c r="G39" s="222">
        <v>10.45</v>
      </c>
      <c r="H39" s="738">
        <v>11</v>
      </c>
      <c r="I39" s="240">
        <v>10000</v>
      </c>
      <c r="J39" s="224">
        <f t="shared" si="1"/>
        <v>9781.9999999999982</v>
      </c>
      <c r="K39" s="223">
        <v>76</v>
      </c>
      <c r="L39" s="738">
        <v>18.45</v>
      </c>
      <c r="M39" s="222">
        <v>19</v>
      </c>
      <c r="N39" s="240">
        <v>10000</v>
      </c>
      <c r="O39" s="224">
        <f t="shared" si="2"/>
        <v>9781.9999999999982</v>
      </c>
      <c r="P39" s="270"/>
      <c r="Q39" s="4797">
        <v>11</v>
      </c>
      <c r="R39" s="4798">
        <v>11.15</v>
      </c>
      <c r="S39" s="22">
        <f>AVERAGE(I40:I43)</f>
        <v>10000</v>
      </c>
    </row>
    <row r="40" spans="1:19" x14ac:dyDescent="0.2">
      <c r="A40" s="192">
        <v>13</v>
      </c>
      <c r="B40" s="191">
        <v>3</v>
      </c>
      <c r="C40" s="190">
        <v>3.15</v>
      </c>
      <c r="D40" s="189">
        <v>10000</v>
      </c>
      <c r="E40" s="188">
        <f t="shared" si="0"/>
        <v>9781.9999999999982</v>
      </c>
      <c r="F40" s="187">
        <v>45</v>
      </c>
      <c r="G40" s="186">
        <v>11</v>
      </c>
      <c r="H40" s="185">
        <v>11.15</v>
      </c>
      <c r="I40" s="189">
        <v>10000</v>
      </c>
      <c r="J40" s="188">
        <f t="shared" si="1"/>
        <v>9781.9999999999982</v>
      </c>
      <c r="K40" s="187">
        <v>77</v>
      </c>
      <c r="L40" s="185">
        <v>19</v>
      </c>
      <c r="M40" s="186">
        <v>19.149999999999999</v>
      </c>
      <c r="N40" s="189">
        <v>10000</v>
      </c>
      <c r="O40" s="188">
        <f t="shared" si="2"/>
        <v>9781.9999999999982</v>
      </c>
      <c r="P40" s="184"/>
      <c r="Q40" s="4793">
        <v>12</v>
      </c>
      <c r="R40" s="4794">
        <v>12.15</v>
      </c>
      <c r="S40" s="22">
        <f>AVERAGE(I44:I47)</f>
        <v>10000</v>
      </c>
    </row>
    <row r="41" spans="1:19" x14ac:dyDescent="0.2">
      <c r="A41" s="227">
        <v>14</v>
      </c>
      <c r="B41" s="227">
        <v>3.15</v>
      </c>
      <c r="C41" s="738">
        <v>3.3</v>
      </c>
      <c r="D41" s="240">
        <v>10000</v>
      </c>
      <c r="E41" s="224">
        <f t="shared" si="0"/>
        <v>9781.9999999999982</v>
      </c>
      <c r="F41" s="223">
        <v>46</v>
      </c>
      <c r="G41" s="222">
        <v>11.15</v>
      </c>
      <c r="H41" s="738">
        <v>11.3</v>
      </c>
      <c r="I41" s="240">
        <v>10000</v>
      </c>
      <c r="J41" s="224">
        <f t="shared" si="1"/>
        <v>9781.9999999999982</v>
      </c>
      <c r="K41" s="223">
        <v>78</v>
      </c>
      <c r="L41" s="738">
        <v>19.149999999999999</v>
      </c>
      <c r="M41" s="222">
        <v>19.3</v>
      </c>
      <c r="N41" s="240">
        <v>10000</v>
      </c>
      <c r="O41" s="224">
        <f t="shared" si="2"/>
        <v>9781.9999999999982</v>
      </c>
      <c r="P41" s="270"/>
      <c r="Q41" s="4797">
        <v>13</v>
      </c>
      <c r="R41" s="4794">
        <v>13.15</v>
      </c>
      <c r="S41" s="22">
        <f>AVERAGE(I48:I51)</f>
        <v>10000</v>
      </c>
    </row>
    <row r="42" spans="1:19" x14ac:dyDescent="0.2">
      <c r="A42" s="227">
        <v>15</v>
      </c>
      <c r="B42" s="221">
        <v>3.3</v>
      </c>
      <c r="C42" s="182">
        <v>3.45</v>
      </c>
      <c r="D42" s="240">
        <v>10000</v>
      </c>
      <c r="E42" s="224">
        <f t="shared" si="0"/>
        <v>9781.9999999999982</v>
      </c>
      <c r="F42" s="223">
        <v>47</v>
      </c>
      <c r="G42" s="222">
        <v>11.3</v>
      </c>
      <c r="H42" s="738">
        <v>11.45</v>
      </c>
      <c r="I42" s="240">
        <v>10000</v>
      </c>
      <c r="J42" s="224">
        <f t="shared" si="1"/>
        <v>9781.9999999999982</v>
      </c>
      <c r="K42" s="223">
        <v>79</v>
      </c>
      <c r="L42" s="738">
        <v>19.3</v>
      </c>
      <c r="M42" s="222">
        <v>19.45</v>
      </c>
      <c r="N42" s="240">
        <v>10000</v>
      </c>
      <c r="O42" s="224">
        <f t="shared" si="2"/>
        <v>9781.9999999999982</v>
      </c>
      <c r="P42" s="270"/>
      <c r="Q42" s="4824">
        <v>14</v>
      </c>
      <c r="R42" s="139">
        <v>14.15</v>
      </c>
      <c r="S42" s="22">
        <f>AVERAGE(I52:I55)</f>
        <v>10000</v>
      </c>
    </row>
    <row r="43" spans="1:19" x14ac:dyDescent="0.2">
      <c r="A43" s="227">
        <v>16</v>
      </c>
      <c r="B43" s="227">
        <v>3.45</v>
      </c>
      <c r="C43" s="738">
        <v>4</v>
      </c>
      <c r="D43" s="240">
        <v>10000</v>
      </c>
      <c r="E43" s="224">
        <f t="shared" si="0"/>
        <v>9781.9999999999982</v>
      </c>
      <c r="F43" s="223">
        <v>48</v>
      </c>
      <c r="G43" s="222">
        <v>11.45</v>
      </c>
      <c r="H43" s="738">
        <v>12</v>
      </c>
      <c r="I43" s="240">
        <v>10000</v>
      </c>
      <c r="J43" s="224">
        <f t="shared" si="1"/>
        <v>9781.9999999999982</v>
      </c>
      <c r="K43" s="223">
        <v>80</v>
      </c>
      <c r="L43" s="738">
        <v>19.45</v>
      </c>
      <c r="M43" s="738">
        <v>20</v>
      </c>
      <c r="N43" s="240">
        <v>10000</v>
      </c>
      <c r="O43" s="224">
        <f t="shared" si="2"/>
        <v>9781.9999999999982</v>
      </c>
      <c r="P43" s="270"/>
      <c r="Q43" s="130">
        <v>15</v>
      </c>
      <c r="R43" s="130">
        <v>15.15</v>
      </c>
      <c r="S43" s="22">
        <f>AVERAGE(I56:I59)</f>
        <v>10000</v>
      </c>
    </row>
    <row r="44" spans="1:19" ht="15.75" x14ac:dyDescent="0.25">
      <c r="A44" s="183">
        <v>17</v>
      </c>
      <c r="B44" s="182">
        <v>4</v>
      </c>
      <c r="C44" s="181">
        <v>4.1500000000000004</v>
      </c>
      <c r="D44" s="180">
        <v>10000</v>
      </c>
      <c r="E44" s="179">
        <f t="shared" si="0"/>
        <v>9781.9999999999982</v>
      </c>
      <c r="F44" s="178">
        <v>49</v>
      </c>
      <c r="G44" s="177">
        <v>12</v>
      </c>
      <c r="H44" s="176">
        <v>12.15</v>
      </c>
      <c r="I44" s="180">
        <v>10000</v>
      </c>
      <c r="J44" s="179">
        <f t="shared" si="1"/>
        <v>9781.9999999999982</v>
      </c>
      <c r="K44" s="178">
        <v>81</v>
      </c>
      <c r="L44" s="176">
        <v>20</v>
      </c>
      <c r="M44" s="177">
        <v>20.149999999999999</v>
      </c>
      <c r="N44" s="180">
        <v>10000</v>
      </c>
      <c r="O44" s="179">
        <f t="shared" si="2"/>
        <v>9781.9999999999982</v>
      </c>
      <c r="P44" s="175"/>
      <c r="Q44" s="234">
        <v>16</v>
      </c>
      <c r="R44" s="234">
        <v>16.149999999999999</v>
      </c>
      <c r="S44" s="22">
        <f>AVERAGE(N28:N31)</f>
        <v>10000</v>
      </c>
    </row>
    <row r="45" spans="1:19" x14ac:dyDescent="0.2">
      <c r="A45" s="227">
        <v>18</v>
      </c>
      <c r="B45" s="227">
        <v>4.1500000000000004</v>
      </c>
      <c r="C45" s="738">
        <v>4.3</v>
      </c>
      <c r="D45" s="240">
        <v>10000</v>
      </c>
      <c r="E45" s="224">
        <f t="shared" si="0"/>
        <v>9781.9999999999982</v>
      </c>
      <c r="F45" s="223">
        <v>50</v>
      </c>
      <c r="G45" s="222">
        <v>12.15</v>
      </c>
      <c r="H45" s="738">
        <v>12.3</v>
      </c>
      <c r="I45" s="240">
        <v>10000</v>
      </c>
      <c r="J45" s="224">
        <f t="shared" si="1"/>
        <v>9781.9999999999982</v>
      </c>
      <c r="K45" s="223">
        <v>82</v>
      </c>
      <c r="L45" s="738">
        <v>20.149999999999999</v>
      </c>
      <c r="M45" s="222">
        <v>20.3</v>
      </c>
      <c r="N45" s="240">
        <v>10000</v>
      </c>
      <c r="O45" s="224">
        <f t="shared" si="2"/>
        <v>9781.9999999999982</v>
      </c>
      <c r="P45" s="270"/>
      <c r="Q45" s="222">
        <v>17</v>
      </c>
      <c r="R45" s="222">
        <v>17.149999999999999</v>
      </c>
      <c r="S45" s="22">
        <f>AVERAGE(N32:N35)</f>
        <v>10000</v>
      </c>
    </row>
    <row r="46" spans="1:19" x14ac:dyDescent="0.2">
      <c r="A46" s="227">
        <v>19</v>
      </c>
      <c r="B46" s="221">
        <v>4.3</v>
      </c>
      <c r="C46" s="182">
        <v>4.45</v>
      </c>
      <c r="D46" s="240">
        <v>10000</v>
      </c>
      <c r="E46" s="224">
        <f t="shared" si="0"/>
        <v>9781.9999999999982</v>
      </c>
      <c r="F46" s="223">
        <v>51</v>
      </c>
      <c r="G46" s="222">
        <v>12.3</v>
      </c>
      <c r="H46" s="738">
        <v>12.45</v>
      </c>
      <c r="I46" s="240">
        <v>10000</v>
      </c>
      <c r="J46" s="224">
        <f t="shared" si="1"/>
        <v>9781.9999999999982</v>
      </c>
      <c r="K46" s="223">
        <v>83</v>
      </c>
      <c r="L46" s="738">
        <v>20.3</v>
      </c>
      <c r="M46" s="222">
        <v>20.45</v>
      </c>
      <c r="N46" s="240">
        <v>10000</v>
      </c>
      <c r="O46" s="224">
        <f t="shared" si="2"/>
        <v>9781.9999999999982</v>
      </c>
      <c r="P46" s="270"/>
      <c r="Q46" s="136">
        <v>18</v>
      </c>
      <c r="R46" s="4875">
        <v>18.149999999999999</v>
      </c>
      <c r="S46" s="22">
        <f>AVERAGE(N36:N39)</f>
        <v>10000</v>
      </c>
    </row>
    <row r="47" spans="1:19" x14ac:dyDescent="0.2">
      <c r="A47" s="227">
        <v>20</v>
      </c>
      <c r="B47" s="227">
        <v>4.45</v>
      </c>
      <c r="C47" s="738">
        <v>5</v>
      </c>
      <c r="D47" s="240">
        <v>10000</v>
      </c>
      <c r="E47" s="224">
        <f t="shared" si="0"/>
        <v>9781.9999999999982</v>
      </c>
      <c r="F47" s="223">
        <v>52</v>
      </c>
      <c r="G47" s="222">
        <v>12.45</v>
      </c>
      <c r="H47" s="738">
        <v>13</v>
      </c>
      <c r="I47" s="240">
        <v>10000</v>
      </c>
      <c r="J47" s="224">
        <f t="shared" si="1"/>
        <v>9781.9999999999982</v>
      </c>
      <c r="K47" s="223">
        <v>84</v>
      </c>
      <c r="L47" s="738">
        <v>20.45</v>
      </c>
      <c r="M47" s="222">
        <v>21</v>
      </c>
      <c r="N47" s="240">
        <v>10000</v>
      </c>
      <c r="O47" s="224">
        <f t="shared" si="2"/>
        <v>9781.9999999999982</v>
      </c>
      <c r="P47" s="270"/>
      <c r="Q47" s="4798">
        <v>19</v>
      </c>
      <c r="R47" s="4797">
        <v>19.149999999999999</v>
      </c>
      <c r="S47" s="22">
        <f>AVERAGE(N40:N43)</f>
        <v>10000</v>
      </c>
    </row>
    <row r="48" spans="1:19" x14ac:dyDescent="0.2">
      <c r="A48" s="174">
        <v>21</v>
      </c>
      <c r="B48" s="173">
        <v>5</v>
      </c>
      <c r="C48" s="172">
        <v>5.15</v>
      </c>
      <c r="D48" s="171">
        <v>10000</v>
      </c>
      <c r="E48" s="170">
        <f t="shared" si="0"/>
        <v>9781.9999999999982</v>
      </c>
      <c r="F48" s="169">
        <v>53</v>
      </c>
      <c r="G48" s="173">
        <v>13</v>
      </c>
      <c r="H48" s="168">
        <v>13.15</v>
      </c>
      <c r="I48" s="171">
        <v>10000</v>
      </c>
      <c r="J48" s="170">
        <f t="shared" si="1"/>
        <v>9781.9999999999982</v>
      </c>
      <c r="K48" s="169">
        <v>85</v>
      </c>
      <c r="L48" s="168">
        <v>21</v>
      </c>
      <c r="M48" s="173">
        <v>21.15</v>
      </c>
      <c r="N48" s="171">
        <v>10000</v>
      </c>
      <c r="O48" s="170">
        <f t="shared" si="2"/>
        <v>9781.9999999999982</v>
      </c>
      <c r="P48" s="167"/>
      <c r="Q48" s="4794">
        <v>20</v>
      </c>
      <c r="R48" s="4793">
        <v>20.149999999999999</v>
      </c>
      <c r="S48" s="22">
        <f>AVERAGE(N44:N47)</f>
        <v>10000</v>
      </c>
    </row>
    <row r="49" spans="1:19" x14ac:dyDescent="0.2">
      <c r="A49" s="166">
        <v>22</v>
      </c>
      <c r="B49" s="165">
        <v>5.15</v>
      </c>
      <c r="C49" s="164">
        <v>5.3</v>
      </c>
      <c r="D49" s="163">
        <v>10000</v>
      </c>
      <c r="E49" s="162">
        <f t="shared" si="0"/>
        <v>9781.9999999999982</v>
      </c>
      <c r="F49" s="161">
        <v>54</v>
      </c>
      <c r="G49" s="160">
        <v>13.15</v>
      </c>
      <c r="H49" s="164">
        <v>13.3</v>
      </c>
      <c r="I49" s="163">
        <v>10000</v>
      </c>
      <c r="J49" s="162">
        <f t="shared" si="1"/>
        <v>9781.9999999999982</v>
      </c>
      <c r="K49" s="161">
        <v>86</v>
      </c>
      <c r="L49" s="164">
        <v>21.15</v>
      </c>
      <c r="M49" s="160">
        <v>21.3</v>
      </c>
      <c r="N49" s="163">
        <v>10000</v>
      </c>
      <c r="O49" s="162">
        <f t="shared" si="2"/>
        <v>9781.9999999999982</v>
      </c>
      <c r="P49" s="159"/>
      <c r="Q49" s="4794">
        <v>21</v>
      </c>
      <c r="R49" s="4797">
        <v>21.15</v>
      </c>
      <c r="S49" s="22">
        <f>AVERAGE(N48:N51)</f>
        <v>10000</v>
      </c>
    </row>
    <row r="50" spans="1:19" x14ac:dyDescent="0.2">
      <c r="A50" s="227">
        <v>23</v>
      </c>
      <c r="B50" s="222">
        <v>5.3</v>
      </c>
      <c r="C50" s="182">
        <v>5.45</v>
      </c>
      <c r="D50" s="240">
        <v>10000</v>
      </c>
      <c r="E50" s="224">
        <f t="shared" si="0"/>
        <v>9781.9999999999982</v>
      </c>
      <c r="F50" s="223">
        <v>55</v>
      </c>
      <c r="G50" s="222">
        <v>13.3</v>
      </c>
      <c r="H50" s="738">
        <v>13.45</v>
      </c>
      <c r="I50" s="240">
        <v>10000</v>
      </c>
      <c r="J50" s="224">
        <f t="shared" si="1"/>
        <v>9781.9999999999982</v>
      </c>
      <c r="K50" s="223">
        <v>87</v>
      </c>
      <c r="L50" s="738">
        <v>21.3</v>
      </c>
      <c r="M50" s="222">
        <v>21.45</v>
      </c>
      <c r="N50" s="240">
        <v>10000</v>
      </c>
      <c r="O50" s="224">
        <f t="shared" si="2"/>
        <v>9781.9999999999982</v>
      </c>
      <c r="P50" s="270"/>
      <c r="Q50" s="139">
        <v>22</v>
      </c>
      <c r="R50" s="4824">
        <v>22.15</v>
      </c>
      <c r="S50" s="22">
        <f>AVERAGE(N52:N55)</f>
        <v>10000</v>
      </c>
    </row>
    <row r="51" spans="1:19" x14ac:dyDescent="0.2">
      <c r="A51" s="227">
        <v>24</v>
      </c>
      <c r="B51" s="225">
        <v>5.45</v>
      </c>
      <c r="C51" s="738">
        <v>6</v>
      </c>
      <c r="D51" s="240">
        <v>10000</v>
      </c>
      <c r="E51" s="224">
        <f t="shared" si="0"/>
        <v>9781.9999999999982</v>
      </c>
      <c r="F51" s="223">
        <v>56</v>
      </c>
      <c r="G51" s="222">
        <v>13.45</v>
      </c>
      <c r="H51" s="738">
        <v>14</v>
      </c>
      <c r="I51" s="240">
        <v>10000</v>
      </c>
      <c r="J51" s="224">
        <f t="shared" si="1"/>
        <v>9781.9999999999982</v>
      </c>
      <c r="K51" s="223">
        <v>88</v>
      </c>
      <c r="L51" s="738">
        <v>21.45</v>
      </c>
      <c r="M51" s="222">
        <v>22</v>
      </c>
      <c r="N51" s="240">
        <v>10000</v>
      </c>
      <c r="O51" s="224">
        <f t="shared" si="2"/>
        <v>9781.9999999999982</v>
      </c>
      <c r="P51" s="270"/>
      <c r="Q51" s="128">
        <v>23</v>
      </c>
      <c r="R51" s="130">
        <v>23.15</v>
      </c>
      <c r="S51" s="22">
        <f>AVERAGE(N56:N59)</f>
        <v>10000</v>
      </c>
    </row>
    <row r="52" spans="1:19" x14ac:dyDescent="0.2">
      <c r="A52" s="158">
        <v>25</v>
      </c>
      <c r="B52" s="157">
        <v>6</v>
      </c>
      <c r="C52" s="156">
        <v>6.15</v>
      </c>
      <c r="D52" s="155">
        <v>10000</v>
      </c>
      <c r="E52" s="154">
        <f t="shared" si="0"/>
        <v>9781.9999999999982</v>
      </c>
      <c r="F52" s="153">
        <v>57</v>
      </c>
      <c r="G52" s="157">
        <v>14</v>
      </c>
      <c r="H52" s="152">
        <v>14.15</v>
      </c>
      <c r="I52" s="155">
        <v>10000</v>
      </c>
      <c r="J52" s="154">
        <f t="shared" si="1"/>
        <v>9781.9999999999982</v>
      </c>
      <c r="K52" s="153">
        <v>89</v>
      </c>
      <c r="L52" s="152">
        <v>22</v>
      </c>
      <c r="M52" s="157">
        <v>22.15</v>
      </c>
      <c r="N52" s="155">
        <v>10000</v>
      </c>
      <c r="O52" s="154">
        <f t="shared" si="2"/>
        <v>9781.9999999999982</v>
      </c>
      <c r="P52" s="151"/>
      <c r="Q52" s="750" t="s">
        <v>140</v>
      </c>
      <c r="S52" s="750">
        <f>AVERAGE(S28:S51)</f>
        <v>10000</v>
      </c>
    </row>
    <row r="53" spans="1:19" x14ac:dyDescent="0.2">
      <c r="A53" s="227">
        <v>26</v>
      </c>
      <c r="B53" s="225">
        <v>6.15</v>
      </c>
      <c r="C53" s="738">
        <v>6.3</v>
      </c>
      <c r="D53" s="240">
        <v>10000</v>
      </c>
      <c r="E53" s="224">
        <f t="shared" si="0"/>
        <v>9781.9999999999982</v>
      </c>
      <c r="F53" s="223">
        <v>58</v>
      </c>
      <c r="G53" s="222">
        <v>14.15</v>
      </c>
      <c r="H53" s="738">
        <v>14.3</v>
      </c>
      <c r="I53" s="240">
        <v>10000</v>
      </c>
      <c r="J53" s="224">
        <f t="shared" si="1"/>
        <v>9781.9999999999982</v>
      </c>
      <c r="K53" s="223">
        <v>90</v>
      </c>
      <c r="L53" s="738">
        <v>22.15</v>
      </c>
      <c r="M53" s="222">
        <v>22.3</v>
      </c>
      <c r="N53" s="240">
        <v>10000</v>
      </c>
      <c r="O53" s="224">
        <f t="shared" si="2"/>
        <v>9781.9999999999982</v>
      </c>
      <c r="P53" s="270"/>
    </row>
    <row r="54" spans="1:19" x14ac:dyDescent="0.2">
      <c r="A54" s="150">
        <v>27</v>
      </c>
      <c r="B54" s="149">
        <v>6.3</v>
      </c>
      <c r="C54" s="148">
        <v>6.45</v>
      </c>
      <c r="D54" s="147">
        <v>10000</v>
      </c>
      <c r="E54" s="146">
        <f t="shared" si="0"/>
        <v>9781.9999999999982</v>
      </c>
      <c r="F54" s="145">
        <v>59</v>
      </c>
      <c r="G54" s="149">
        <v>14.3</v>
      </c>
      <c r="H54" s="144">
        <v>14.45</v>
      </c>
      <c r="I54" s="147">
        <v>10000</v>
      </c>
      <c r="J54" s="146">
        <f t="shared" si="1"/>
        <v>9781.9999999999982</v>
      </c>
      <c r="K54" s="145">
        <v>91</v>
      </c>
      <c r="L54" s="144">
        <v>22.3</v>
      </c>
      <c r="M54" s="149">
        <v>22.45</v>
      </c>
      <c r="N54" s="147">
        <v>10000</v>
      </c>
      <c r="O54" s="146">
        <f t="shared" si="2"/>
        <v>9781.9999999999982</v>
      </c>
      <c r="P54" s="143"/>
    </row>
    <row r="55" spans="1:19" x14ac:dyDescent="0.2">
      <c r="A55" s="227">
        <v>28</v>
      </c>
      <c r="B55" s="225">
        <v>6.45</v>
      </c>
      <c r="C55" s="738">
        <v>7</v>
      </c>
      <c r="D55" s="240">
        <v>10000</v>
      </c>
      <c r="E55" s="224">
        <f t="shared" si="0"/>
        <v>9781.9999999999982</v>
      </c>
      <c r="F55" s="223">
        <v>60</v>
      </c>
      <c r="G55" s="222">
        <v>14.45</v>
      </c>
      <c r="H55" s="222">
        <v>15</v>
      </c>
      <c r="I55" s="240">
        <v>10000</v>
      </c>
      <c r="J55" s="224">
        <f t="shared" si="1"/>
        <v>9781.9999999999982</v>
      </c>
      <c r="K55" s="223">
        <v>92</v>
      </c>
      <c r="L55" s="738">
        <v>22.45</v>
      </c>
      <c r="M55" s="222">
        <v>23</v>
      </c>
      <c r="N55" s="240">
        <v>10000</v>
      </c>
      <c r="O55" s="224">
        <f t="shared" si="2"/>
        <v>9781.9999999999982</v>
      </c>
      <c r="P55" s="270"/>
    </row>
    <row r="56" spans="1:19" ht="15.75" x14ac:dyDescent="0.25">
      <c r="A56" s="142">
        <v>29</v>
      </c>
      <c r="B56" s="141">
        <v>7</v>
      </c>
      <c r="C56" s="140">
        <v>7.15</v>
      </c>
      <c r="D56" s="139">
        <v>10000</v>
      </c>
      <c r="E56" s="138">
        <f t="shared" si="0"/>
        <v>9781.9999999999982</v>
      </c>
      <c r="F56" s="137">
        <v>61</v>
      </c>
      <c r="G56" s="141">
        <v>15</v>
      </c>
      <c r="H56" s="141">
        <v>15.15</v>
      </c>
      <c r="I56" s="139">
        <v>10000</v>
      </c>
      <c r="J56" s="138">
        <f t="shared" si="1"/>
        <v>9781.9999999999982</v>
      </c>
      <c r="K56" s="137">
        <v>93</v>
      </c>
      <c r="L56" s="136">
        <v>23</v>
      </c>
      <c r="M56" s="141">
        <v>23.15</v>
      </c>
      <c r="N56" s="139">
        <v>10000</v>
      </c>
      <c r="O56" s="138">
        <f t="shared" si="2"/>
        <v>9781.9999999999982</v>
      </c>
      <c r="P56" s="135"/>
    </row>
    <row r="57" spans="1:19" ht="15.75" x14ac:dyDescent="0.25">
      <c r="A57" s="134">
        <v>30</v>
      </c>
      <c r="B57" s="133">
        <v>7.15</v>
      </c>
      <c r="C57" s="132">
        <v>7.3</v>
      </c>
      <c r="D57" s="131">
        <v>10000</v>
      </c>
      <c r="E57" s="130">
        <f t="shared" si="0"/>
        <v>9781.9999999999982</v>
      </c>
      <c r="F57" s="129">
        <v>62</v>
      </c>
      <c r="G57" s="128">
        <v>15.15</v>
      </c>
      <c r="H57" s="128">
        <v>15.3</v>
      </c>
      <c r="I57" s="131">
        <v>10000</v>
      </c>
      <c r="J57" s="130">
        <f t="shared" si="1"/>
        <v>9781.9999999999982</v>
      </c>
      <c r="K57" s="129">
        <v>94</v>
      </c>
      <c r="L57" s="128">
        <v>23.15</v>
      </c>
      <c r="M57" s="128">
        <v>23.3</v>
      </c>
      <c r="N57" s="131">
        <v>10000</v>
      </c>
      <c r="O57" s="130">
        <f t="shared" si="2"/>
        <v>9781.9999999999982</v>
      </c>
      <c r="P57" s="127"/>
    </row>
    <row r="58" spans="1:19" x14ac:dyDescent="0.2">
      <c r="A58" s="126">
        <v>31</v>
      </c>
      <c r="B58" s="125">
        <v>7.3</v>
      </c>
      <c r="C58" s="124">
        <v>7.45</v>
      </c>
      <c r="D58" s="123">
        <v>10000</v>
      </c>
      <c r="E58" s="122">
        <f t="shared" si="0"/>
        <v>9781.9999999999982</v>
      </c>
      <c r="F58" s="121">
        <v>63</v>
      </c>
      <c r="G58" s="125">
        <v>15.3</v>
      </c>
      <c r="H58" s="125">
        <v>15.45</v>
      </c>
      <c r="I58" s="123">
        <v>10000</v>
      </c>
      <c r="J58" s="122">
        <f t="shared" si="1"/>
        <v>9781.9999999999982</v>
      </c>
      <c r="K58" s="121">
        <v>95</v>
      </c>
      <c r="L58" s="125">
        <v>23.3</v>
      </c>
      <c r="M58" s="125">
        <v>23.45</v>
      </c>
      <c r="N58" s="123">
        <v>10000</v>
      </c>
      <c r="O58" s="122">
        <f t="shared" si="2"/>
        <v>9781.9999999999982</v>
      </c>
      <c r="P58" s="120"/>
    </row>
    <row r="59" spans="1:19" x14ac:dyDescent="0.2">
      <c r="A59" s="227">
        <v>32</v>
      </c>
      <c r="B59" s="225">
        <v>7.45</v>
      </c>
      <c r="C59" s="738">
        <v>8</v>
      </c>
      <c r="D59" s="240">
        <v>10000</v>
      </c>
      <c r="E59" s="224">
        <f t="shared" si="0"/>
        <v>9781.9999999999982</v>
      </c>
      <c r="F59" s="223">
        <v>64</v>
      </c>
      <c r="G59" s="222">
        <v>15.45</v>
      </c>
      <c r="H59" s="222">
        <v>16</v>
      </c>
      <c r="I59" s="240">
        <v>10000</v>
      </c>
      <c r="J59" s="224">
        <f t="shared" si="1"/>
        <v>9781.9999999999982</v>
      </c>
      <c r="K59" s="223">
        <v>96</v>
      </c>
      <c r="L59" s="222">
        <v>23.45</v>
      </c>
      <c r="M59" s="222">
        <v>24</v>
      </c>
      <c r="N59" s="240">
        <v>10000</v>
      </c>
      <c r="O59" s="224">
        <f t="shared" si="2"/>
        <v>9781.9999999999982</v>
      </c>
      <c r="P59" s="270"/>
    </row>
    <row r="60" spans="1:19" x14ac:dyDescent="0.2">
      <c r="A60" s="119" t="s">
        <v>27</v>
      </c>
      <c r="B60" s="118"/>
      <c r="C60" s="118"/>
      <c r="D60" s="117">
        <f>SUM(D28:D59)</f>
        <v>320000</v>
      </c>
      <c r="E60" s="116">
        <f>SUM(E28:E59)</f>
        <v>313023.99999999994</v>
      </c>
      <c r="F60" s="118"/>
      <c r="G60" s="118"/>
      <c r="H60" s="118"/>
      <c r="I60" s="117">
        <f>SUM(I28:I59)</f>
        <v>320000</v>
      </c>
      <c r="J60" s="116">
        <f>SUM(J28:J59)</f>
        <v>313023.99999999994</v>
      </c>
      <c r="K60" s="118"/>
      <c r="L60" s="118"/>
      <c r="M60" s="118"/>
      <c r="N60" s="118">
        <f>SUM(N28:N59)</f>
        <v>320000</v>
      </c>
      <c r="O60" s="116">
        <f>SUM(O28:O59)</f>
        <v>313023.99999999994</v>
      </c>
      <c r="P60" s="115"/>
    </row>
    <row r="64" spans="1:19" x14ac:dyDescent="0.2">
      <c r="A64" s="750" t="s">
        <v>104</v>
      </c>
      <c r="B64" s="750">
        <f>SUM(D60,I60,N60)/(4000*1000)</f>
        <v>0.24</v>
      </c>
      <c r="C64" s="750">
        <f>ROUNDDOWN(SUM(E60,J60,O60)/(4000*1000),4)</f>
        <v>0.23469999999999999</v>
      </c>
    </row>
    <row r="66" spans="1:16" x14ac:dyDescent="0.2">
      <c r="A66" s="114"/>
      <c r="B66" s="113"/>
      <c r="C66" s="113"/>
      <c r="D66" s="112"/>
      <c r="E66" s="113"/>
      <c r="F66" s="113"/>
      <c r="G66" s="113"/>
      <c r="H66" s="113"/>
      <c r="I66" s="112"/>
      <c r="J66" s="111"/>
      <c r="K66" s="113"/>
      <c r="L66" s="113"/>
      <c r="M66" s="113"/>
      <c r="N66" s="113"/>
      <c r="O66" s="113"/>
      <c r="P66" s="110"/>
    </row>
    <row r="67" spans="1:16" x14ac:dyDescent="0.2">
      <c r="A67" s="109" t="s">
        <v>28</v>
      </c>
      <c r="B67" s="108"/>
      <c r="C67" s="108"/>
      <c r="D67" s="107"/>
      <c r="E67" s="106"/>
      <c r="F67" s="108"/>
      <c r="G67" s="108"/>
      <c r="H67" s="106"/>
      <c r="I67" s="107"/>
      <c r="J67" s="105"/>
      <c r="K67" s="108"/>
      <c r="L67" s="108"/>
      <c r="M67" s="108"/>
      <c r="N67" s="108"/>
      <c r="O67" s="108"/>
      <c r="P67" s="104"/>
    </row>
    <row r="68" spans="1:16" x14ac:dyDescent="0.2">
      <c r="A68" s="103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1"/>
      <c r="M68" s="101"/>
      <c r="N68" s="101"/>
      <c r="O68" s="101"/>
      <c r="P68" s="100"/>
    </row>
    <row r="69" spans="1:16" x14ac:dyDescent="0.2">
      <c r="A69" s="146"/>
      <c r="B69" s="266"/>
      <c r="C69" s="266"/>
      <c r="D69" s="264"/>
      <c r="E69" s="145"/>
      <c r="F69" s="266"/>
      <c r="G69" s="266"/>
      <c r="H69" s="145"/>
      <c r="I69" s="264"/>
      <c r="J69" s="144"/>
      <c r="K69" s="266"/>
      <c r="L69" s="266"/>
      <c r="M69" s="266"/>
      <c r="N69" s="266"/>
      <c r="O69" s="266"/>
      <c r="P69" s="270"/>
    </row>
    <row r="70" spans="1:16" x14ac:dyDescent="0.2">
      <c r="A70" s="256"/>
      <c r="B70" s="266"/>
      <c r="C70" s="266"/>
      <c r="D70" s="264"/>
      <c r="E70" s="145"/>
      <c r="F70" s="266"/>
      <c r="G70" s="266"/>
      <c r="H70" s="145"/>
      <c r="I70" s="264"/>
      <c r="J70" s="266"/>
      <c r="K70" s="266"/>
      <c r="L70" s="266"/>
      <c r="M70" s="266"/>
      <c r="N70" s="266"/>
      <c r="O70" s="266"/>
      <c r="P70" s="270"/>
    </row>
    <row r="71" spans="1:16" x14ac:dyDescent="0.2">
      <c r="A71" s="99"/>
      <c r="B71" s="98"/>
      <c r="C71" s="98"/>
      <c r="D71" s="96"/>
      <c r="E71" s="95"/>
      <c r="F71" s="98"/>
      <c r="G71" s="98"/>
      <c r="H71" s="95"/>
      <c r="I71" s="96"/>
      <c r="J71" s="98"/>
      <c r="K71" s="98"/>
      <c r="L71" s="98"/>
      <c r="M71" s="98"/>
      <c r="N71" s="98"/>
      <c r="O71" s="98"/>
      <c r="P71" s="94"/>
    </row>
    <row r="72" spans="1:16" x14ac:dyDescent="0.2">
      <c r="A72" s="256"/>
      <c r="B72" s="266"/>
      <c r="C72" s="266"/>
      <c r="D72" s="264"/>
      <c r="E72" s="145"/>
      <c r="F72" s="266"/>
      <c r="G72" s="266"/>
      <c r="H72" s="145"/>
      <c r="I72" s="264"/>
      <c r="J72" s="266"/>
      <c r="K72" s="266"/>
      <c r="L72" s="266"/>
      <c r="M72" s="266" t="s">
        <v>29</v>
      </c>
      <c r="N72" s="266"/>
      <c r="O72" s="266"/>
      <c r="P72" s="270"/>
    </row>
    <row r="73" spans="1:16" x14ac:dyDescent="0.2">
      <c r="A73" s="93"/>
      <c r="B73" s="92"/>
      <c r="C73" s="92"/>
      <c r="D73" s="91"/>
      <c r="E73" s="90"/>
      <c r="F73" s="92"/>
      <c r="G73" s="92"/>
      <c r="H73" s="90"/>
      <c r="I73" s="91"/>
      <c r="J73" s="92"/>
      <c r="K73" s="92"/>
      <c r="L73" s="92"/>
      <c r="M73" s="92" t="s">
        <v>30</v>
      </c>
      <c r="N73" s="92"/>
      <c r="O73" s="92"/>
      <c r="P73" s="89"/>
    </row>
    <row r="74" spans="1:16" x14ac:dyDescent="0.2">
      <c r="E74" s="88"/>
      <c r="H74" s="88"/>
    </row>
    <row r="75" spans="1:16" ht="15.75" x14ac:dyDescent="0.25">
      <c r="C75" s="243"/>
      <c r="E75" s="138"/>
      <c r="H75" s="138"/>
    </row>
    <row r="76" spans="1:16" ht="15.75" x14ac:dyDescent="0.25">
      <c r="E76" s="138"/>
      <c r="H76" s="138"/>
    </row>
    <row r="77" spans="1:16" ht="15.75" x14ac:dyDescent="0.25">
      <c r="E77" s="138"/>
      <c r="H77" s="138"/>
    </row>
    <row r="78" spans="1:16" x14ac:dyDescent="0.2">
      <c r="E78" s="87"/>
      <c r="H78" s="87"/>
    </row>
    <row r="79" spans="1:16" ht="15.75" x14ac:dyDescent="0.25">
      <c r="E79" s="138"/>
      <c r="H79" s="138"/>
    </row>
    <row r="80" spans="1:16" ht="15.75" x14ac:dyDescent="0.25">
      <c r="E80" s="138"/>
      <c r="H80" s="138"/>
    </row>
    <row r="81" spans="5:13" ht="15.75" x14ac:dyDescent="0.25">
      <c r="E81" s="138"/>
      <c r="H81" s="138"/>
    </row>
    <row r="82" spans="5:13" ht="15.75" x14ac:dyDescent="0.25">
      <c r="E82" s="138"/>
      <c r="H82" s="138"/>
    </row>
    <row r="83" spans="5:13" x14ac:dyDescent="0.2">
      <c r="E83" s="86"/>
      <c r="H83" s="86"/>
    </row>
    <row r="84" spans="5:13" ht="15.75" x14ac:dyDescent="0.25">
      <c r="E84" s="138"/>
      <c r="H84" s="138"/>
    </row>
    <row r="85" spans="5:13" ht="15.75" x14ac:dyDescent="0.25">
      <c r="E85" s="138"/>
      <c r="H85" s="138"/>
    </row>
    <row r="86" spans="5:13" x14ac:dyDescent="0.2">
      <c r="E86" s="85"/>
      <c r="H86" s="85"/>
    </row>
    <row r="87" spans="5:13" x14ac:dyDescent="0.2">
      <c r="E87" s="84"/>
      <c r="H87" s="84"/>
    </row>
    <row r="88" spans="5:13" ht="15.75" x14ac:dyDescent="0.25">
      <c r="E88" s="138"/>
      <c r="H88" s="138"/>
    </row>
    <row r="89" spans="5:13" x14ac:dyDescent="0.2">
      <c r="E89" s="83"/>
      <c r="H89" s="83"/>
    </row>
    <row r="90" spans="5:13" ht="15.75" x14ac:dyDescent="0.25">
      <c r="E90" s="138"/>
      <c r="H90" s="138"/>
    </row>
    <row r="91" spans="5:13" ht="15.75" x14ac:dyDescent="0.25">
      <c r="E91" s="138"/>
      <c r="H91" s="138"/>
    </row>
    <row r="92" spans="5:13" ht="15.75" x14ac:dyDescent="0.25">
      <c r="E92" s="138"/>
      <c r="H92" s="138"/>
    </row>
    <row r="93" spans="5:13" ht="15.75" x14ac:dyDescent="0.25">
      <c r="E93" s="138"/>
      <c r="H93" s="138"/>
    </row>
    <row r="94" spans="5:13" ht="15.75" x14ac:dyDescent="0.25">
      <c r="E94" s="138"/>
      <c r="H94" s="138"/>
    </row>
    <row r="95" spans="5:13" x14ac:dyDescent="0.2">
      <c r="E95" s="82"/>
      <c r="H95" s="82"/>
    </row>
    <row r="96" spans="5:13" x14ac:dyDescent="0.2">
      <c r="E96" s="81"/>
      <c r="H96" s="81"/>
      <c r="M96" s="80" t="s">
        <v>8</v>
      </c>
    </row>
    <row r="97" spans="5:14" ht="15.75" x14ac:dyDescent="0.25">
      <c r="E97" s="138"/>
      <c r="H97" s="138"/>
    </row>
    <row r="98" spans="5:14" x14ac:dyDescent="0.2">
      <c r="E98" s="79"/>
      <c r="H98" s="79"/>
    </row>
    <row r="99" spans="5:14" x14ac:dyDescent="0.2">
      <c r="E99" s="78"/>
      <c r="H99" s="78"/>
    </row>
    <row r="101" spans="5:14" x14ac:dyDescent="0.2">
      <c r="N101" s="77"/>
    </row>
    <row r="126" spans="4:4" x14ac:dyDescent="0.2">
      <c r="D126" s="76"/>
    </row>
  </sheetData>
  <mergeCells count="1">
    <mergeCell ref="Q27:R27"/>
  </mergeCells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750"/>
  </cols>
  <sheetData>
    <row r="1" spans="1:16" ht="12.75" customHeight="1" x14ac:dyDescent="0.2">
      <c r="A1" s="278"/>
      <c r="B1" s="277"/>
      <c r="C1" s="277"/>
      <c r="D1" s="276"/>
      <c r="E1" s="277"/>
      <c r="F1" s="277"/>
      <c r="G1" s="277"/>
      <c r="H1" s="277"/>
      <c r="I1" s="276"/>
      <c r="J1" s="277"/>
      <c r="K1" s="277"/>
      <c r="L1" s="277"/>
      <c r="M1" s="277"/>
      <c r="N1" s="277"/>
      <c r="O1" s="277"/>
      <c r="P1" s="275"/>
    </row>
    <row r="2" spans="1:16" ht="12.75" customHeight="1" x14ac:dyDescent="0.2">
      <c r="A2" s="75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3"/>
    </row>
    <row r="3" spans="1:16" ht="12.75" customHeight="1" x14ac:dyDescent="0.2">
      <c r="A3" s="272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0"/>
    </row>
    <row r="4" spans="1:16" ht="12.75" customHeight="1" x14ac:dyDescent="0.2">
      <c r="A4" s="269" t="s">
        <v>105</v>
      </c>
      <c r="B4" s="268"/>
      <c r="C4" s="268"/>
      <c r="D4" s="268"/>
      <c r="E4" s="268"/>
      <c r="F4" s="268"/>
      <c r="G4" s="268"/>
      <c r="H4" s="268"/>
      <c r="I4" s="268"/>
      <c r="J4" s="267"/>
      <c r="K4" s="266"/>
      <c r="L4" s="266"/>
      <c r="M4" s="266"/>
      <c r="N4" s="266"/>
      <c r="O4" s="266"/>
      <c r="P4" s="270"/>
    </row>
    <row r="5" spans="1:16" ht="12.75" customHeight="1" x14ac:dyDescent="0.2">
      <c r="A5" s="265"/>
      <c r="B5" s="266"/>
      <c r="C5" s="266"/>
      <c r="D5" s="264"/>
      <c r="E5" s="266"/>
      <c r="F5" s="266"/>
      <c r="G5" s="266"/>
      <c r="H5" s="266"/>
      <c r="I5" s="264"/>
      <c r="J5" s="266"/>
      <c r="K5" s="266"/>
      <c r="L5" s="266"/>
      <c r="M5" s="266"/>
      <c r="N5" s="266"/>
      <c r="O5" s="266"/>
      <c r="P5" s="270"/>
    </row>
    <row r="6" spans="1:16" ht="12.75" customHeight="1" x14ac:dyDescent="0.2">
      <c r="A6" s="265" t="s">
        <v>2</v>
      </c>
      <c r="B6" s="266"/>
      <c r="C6" s="266"/>
      <c r="D6" s="264"/>
      <c r="E6" s="266"/>
      <c r="F6" s="266"/>
      <c r="G6" s="266"/>
      <c r="H6" s="266"/>
      <c r="I6" s="264"/>
      <c r="J6" s="266"/>
      <c r="K6" s="266"/>
      <c r="L6" s="266"/>
      <c r="M6" s="266"/>
      <c r="N6" s="266"/>
      <c r="O6" s="266"/>
      <c r="P6" s="270"/>
    </row>
    <row r="7" spans="1:16" ht="12.75" customHeight="1" x14ac:dyDescent="0.2">
      <c r="A7" s="265" t="s">
        <v>3</v>
      </c>
      <c r="B7" s="266"/>
      <c r="C7" s="266"/>
      <c r="D7" s="264"/>
      <c r="E7" s="266"/>
      <c r="F7" s="266"/>
      <c r="G7" s="266"/>
      <c r="H7" s="266"/>
      <c r="I7" s="264"/>
      <c r="J7" s="266"/>
      <c r="K7" s="266"/>
      <c r="L7" s="266"/>
      <c r="M7" s="266"/>
      <c r="N7" s="266"/>
      <c r="O7" s="266"/>
      <c r="P7" s="270"/>
    </row>
    <row r="8" spans="1:16" ht="12.75" customHeight="1" x14ac:dyDescent="0.2">
      <c r="A8" s="265" t="s">
        <v>4</v>
      </c>
      <c r="B8" s="266"/>
      <c r="C8" s="266"/>
      <c r="D8" s="264"/>
      <c r="E8" s="266"/>
      <c r="F8" s="266"/>
      <c r="G8" s="266"/>
      <c r="H8" s="266"/>
      <c r="I8" s="264"/>
      <c r="J8" s="266"/>
      <c r="K8" s="266"/>
      <c r="L8" s="266"/>
      <c r="M8" s="266"/>
      <c r="N8" s="266"/>
      <c r="O8" s="266"/>
      <c r="P8" s="270"/>
    </row>
    <row r="9" spans="1:16" ht="12.75" customHeight="1" x14ac:dyDescent="0.2">
      <c r="A9" s="72" t="s">
        <v>5</v>
      </c>
      <c r="B9" s="71"/>
      <c r="C9" s="71"/>
      <c r="D9" s="70"/>
      <c r="E9" s="71"/>
      <c r="F9" s="71"/>
      <c r="G9" s="71"/>
      <c r="H9" s="71"/>
      <c r="I9" s="70"/>
      <c r="J9" s="71"/>
      <c r="K9" s="71"/>
      <c r="L9" s="71"/>
      <c r="M9" s="71"/>
      <c r="N9" s="71"/>
      <c r="O9" s="71"/>
      <c r="P9" s="69"/>
    </row>
    <row r="10" spans="1:16" ht="12.75" customHeight="1" x14ac:dyDescent="0.2">
      <c r="A10" s="265" t="s">
        <v>6</v>
      </c>
      <c r="B10" s="266"/>
      <c r="C10" s="266"/>
      <c r="D10" s="264"/>
      <c r="E10" s="266"/>
      <c r="F10" s="266"/>
      <c r="G10" s="266"/>
      <c r="H10" s="266"/>
      <c r="I10" s="264"/>
      <c r="J10" s="266"/>
      <c r="K10" s="266"/>
      <c r="L10" s="266"/>
      <c r="M10" s="266"/>
      <c r="N10" s="266"/>
      <c r="O10" s="266"/>
      <c r="P10" s="270"/>
    </row>
    <row r="11" spans="1:16" ht="12.75" customHeight="1" x14ac:dyDescent="0.2">
      <c r="A11" s="265"/>
      <c r="B11" s="266"/>
      <c r="C11" s="266"/>
      <c r="D11" s="264"/>
      <c r="E11" s="266"/>
      <c r="F11" s="266"/>
      <c r="G11" s="745"/>
      <c r="H11" s="266"/>
      <c r="I11" s="264"/>
      <c r="J11" s="266"/>
      <c r="K11" s="266"/>
      <c r="L11" s="266"/>
      <c r="M11" s="266"/>
      <c r="N11" s="266"/>
      <c r="O11" s="266"/>
      <c r="P11" s="270"/>
    </row>
    <row r="12" spans="1:16" ht="12.75" customHeight="1" x14ac:dyDescent="0.2">
      <c r="A12" s="68" t="s">
        <v>106</v>
      </c>
      <c r="B12" s="67"/>
      <c r="C12" s="67"/>
      <c r="D12" s="66"/>
      <c r="E12" s="67" t="s">
        <v>8</v>
      </c>
      <c r="F12" s="67"/>
      <c r="G12" s="67"/>
      <c r="H12" s="67"/>
      <c r="I12" s="66"/>
      <c r="J12" s="67"/>
      <c r="K12" s="67"/>
      <c r="L12" s="67"/>
      <c r="M12" s="67"/>
      <c r="N12" s="65" t="s">
        <v>107</v>
      </c>
      <c r="O12" s="67"/>
      <c r="P12" s="64"/>
    </row>
    <row r="13" spans="1:16" ht="12.75" customHeight="1" x14ac:dyDescent="0.2">
      <c r="A13" s="265"/>
      <c r="B13" s="266"/>
      <c r="C13" s="266"/>
      <c r="D13" s="264"/>
      <c r="E13" s="266"/>
      <c r="F13" s="266"/>
      <c r="G13" s="266"/>
      <c r="H13" s="266"/>
      <c r="I13" s="264"/>
      <c r="J13" s="266"/>
      <c r="K13" s="266"/>
      <c r="L13" s="266"/>
      <c r="M13" s="266"/>
      <c r="N13" s="266"/>
      <c r="O13" s="266"/>
      <c r="P13" s="270"/>
    </row>
    <row r="14" spans="1:16" ht="12.75" customHeight="1" x14ac:dyDescent="0.2">
      <c r="A14" s="63" t="s">
        <v>10</v>
      </c>
      <c r="B14" s="62"/>
      <c r="C14" s="62"/>
      <c r="D14" s="61"/>
      <c r="E14" s="62"/>
      <c r="F14" s="62"/>
      <c r="G14" s="62"/>
      <c r="H14" s="62"/>
      <c r="I14" s="61"/>
      <c r="J14" s="62"/>
      <c r="K14" s="62"/>
      <c r="L14" s="62"/>
      <c r="M14" s="62"/>
      <c r="N14" s="60"/>
      <c r="O14" s="59"/>
      <c r="P14" s="58"/>
    </row>
    <row r="15" spans="1:16" ht="12.75" customHeight="1" x14ac:dyDescent="0.2">
      <c r="A15" s="256"/>
      <c r="B15" s="266"/>
      <c r="C15" s="266"/>
      <c r="D15" s="264"/>
      <c r="E15" s="266"/>
      <c r="F15" s="266"/>
      <c r="G15" s="266"/>
      <c r="H15" s="266"/>
      <c r="I15" s="264"/>
      <c r="J15" s="266"/>
      <c r="K15" s="266"/>
      <c r="L15" s="266"/>
      <c r="M15" s="266"/>
      <c r="N15" s="255" t="s">
        <v>11</v>
      </c>
      <c r="O15" s="254" t="s">
        <v>12</v>
      </c>
      <c r="P15" s="270"/>
    </row>
    <row r="16" spans="1:16" ht="12.75" customHeight="1" x14ac:dyDescent="0.2">
      <c r="A16" s="57" t="s">
        <v>13</v>
      </c>
      <c r="B16" s="56"/>
      <c r="C16" s="56"/>
      <c r="D16" s="55"/>
      <c r="E16" s="56"/>
      <c r="F16" s="56"/>
      <c r="G16" s="56"/>
      <c r="H16" s="56"/>
      <c r="I16" s="55"/>
      <c r="J16" s="56"/>
      <c r="K16" s="56"/>
      <c r="L16" s="56"/>
      <c r="M16" s="56"/>
      <c r="N16" s="54"/>
      <c r="O16" s="53"/>
      <c r="P16" s="53"/>
    </row>
    <row r="17" spans="1:47" ht="12.75" customHeight="1" x14ac:dyDescent="0.2">
      <c r="A17" s="52" t="s">
        <v>14</v>
      </c>
      <c r="B17" s="51"/>
      <c r="C17" s="51"/>
      <c r="D17" s="50"/>
      <c r="E17" s="51"/>
      <c r="F17" s="51"/>
      <c r="G17" s="51"/>
      <c r="H17" s="51"/>
      <c r="I17" s="50"/>
      <c r="J17" s="51"/>
      <c r="K17" s="51"/>
      <c r="L17" s="51"/>
      <c r="M17" s="51"/>
      <c r="N17" s="49" t="s">
        <v>15</v>
      </c>
      <c r="O17" s="48" t="s">
        <v>16</v>
      </c>
      <c r="P17" s="47"/>
    </row>
    <row r="18" spans="1:47" ht="12.75" customHeight="1" x14ac:dyDescent="0.2">
      <c r="A18" s="46"/>
      <c r="B18" s="45"/>
      <c r="C18" s="45"/>
      <c r="D18" s="44"/>
      <c r="E18" s="45"/>
      <c r="F18" s="45"/>
      <c r="G18" s="45"/>
      <c r="H18" s="45"/>
      <c r="I18" s="44"/>
      <c r="J18" s="45"/>
      <c r="K18" s="45"/>
      <c r="L18" s="45"/>
      <c r="M18" s="45"/>
      <c r="N18" s="43"/>
      <c r="O18" s="42"/>
      <c r="P18" s="41" t="s">
        <v>8</v>
      </c>
    </row>
    <row r="19" spans="1:47" ht="12.75" customHeight="1" x14ac:dyDescent="0.2">
      <c r="A19" s="256"/>
      <c r="B19" s="266"/>
      <c r="C19" s="266"/>
      <c r="D19" s="264"/>
      <c r="E19" s="266"/>
      <c r="F19" s="266"/>
      <c r="G19" s="266"/>
      <c r="H19" s="266"/>
      <c r="I19" s="264"/>
      <c r="J19" s="266"/>
      <c r="K19" s="243"/>
      <c r="L19" s="266" t="s">
        <v>17</v>
      </c>
      <c r="M19" s="266"/>
      <c r="N19" s="242"/>
      <c r="O19" s="241"/>
      <c r="P19" s="270"/>
      <c r="AU19" s="240"/>
    </row>
    <row r="20" spans="1:47" ht="12.75" customHeight="1" x14ac:dyDescent="0.2">
      <c r="A20" s="40"/>
      <c r="B20" s="39"/>
      <c r="C20" s="39"/>
      <c r="D20" s="38"/>
      <c r="E20" s="39"/>
      <c r="F20" s="39"/>
      <c r="G20" s="39"/>
      <c r="H20" s="39"/>
      <c r="I20" s="38"/>
      <c r="J20" s="39"/>
      <c r="K20" s="39"/>
      <c r="L20" s="39"/>
      <c r="M20" s="39"/>
      <c r="N20" s="37"/>
      <c r="O20" s="36"/>
      <c r="P20" s="35"/>
    </row>
    <row r="21" spans="1:47" ht="12.75" customHeight="1" x14ac:dyDescent="0.2">
      <c r="A21" s="265"/>
      <c r="B21" s="266"/>
      <c r="C21" s="271"/>
      <c r="D21" s="271"/>
      <c r="E21" s="266"/>
      <c r="F21" s="266"/>
      <c r="G21" s="266"/>
      <c r="H21" s="266" t="s">
        <v>8</v>
      </c>
      <c r="I21" s="264"/>
      <c r="J21" s="266"/>
      <c r="K21" s="266"/>
      <c r="L21" s="266"/>
      <c r="M21" s="266"/>
      <c r="N21" s="237"/>
      <c r="O21" s="236"/>
      <c r="P21" s="270"/>
    </row>
    <row r="22" spans="1:47" ht="12.75" customHeight="1" x14ac:dyDescent="0.2">
      <c r="A22" s="256"/>
      <c r="B22" s="266"/>
      <c r="C22" s="266"/>
      <c r="D22" s="264"/>
      <c r="E22" s="266"/>
      <c r="F22" s="266"/>
      <c r="G22" s="266"/>
      <c r="H22" s="266"/>
      <c r="I22" s="264"/>
      <c r="J22" s="266"/>
      <c r="K22" s="266"/>
      <c r="L22" s="266"/>
      <c r="M22" s="266"/>
      <c r="N22" s="266"/>
      <c r="O22" s="266"/>
      <c r="P22" s="270"/>
    </row>
    <row r="23" spans="1:47" ht="12.75" customHeight="1" x14ac:dyDescent="0.2">
      <c r="A23" s="34" t="s">
        <v>18</v>
      </c>
      <c r="B23" s="33"/>
      <c r="C23" s="33"/>
      <c r="D23" s="32"/>
      <c r="E23" s="31" t="s">
        <v>19</v>
      </c>
      <c r="F23" s="31"/>
      <c r="G23" s="31"/>
      <c r="H23" s="31"/>
      <c r="I23" s="31"/>
      <c r="J23" s="31"/>
      <c r="K23" s="31"/>
      <c r="L23" s="31"/>
      <c r="M23" s="33"/>
      <c r="N23" s="33"/>
      <c r="O23" s="33"/>
      <c r="P23" s="30"/>
    </row>
    <row r="24" spans="1:47" ht="15.75" x14ac:dyDescent="0.25">
      <c r="A24" s="256"/>
      <c r="B24" s="266"/>
      <c r="C24" s="266"/>
      <c r="D24" s="264"/>
      <c r="E24" s="234" t="s">
        <v>20</v>
      </c>
      <c r="F24" s="234"/>
      <c r="G24" s="234"/>
      <c r="H24" s="234"/>
      <c r="I24" s="234"/>
      <c r="J24" s="234"/>
      <c r="K24" s="234"/>
      <c r="L24" s="234"/>
      <c r="M24" s="266"/>
      <c r="N24" s="266"/>
      <c r="O24" s="266"/>
      <c r="P24" s="270"/>
    </row>
    <row r="25" spans="1:47" ht="12.75" customHeight="1" x14ac:dyDescent="0.2">
      <c r="A25" s="740"/>
      <c r="B25" s="233" t="s">
        <v>21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66"/>
      <c r="P25" s="270"/>
    </row>
    <row r="26" spans="1:47" ht="12.75" customHeight="1" x14ac:dyDescent="0.2">
      <c r="A26" s="231" t="s">
        <v>22</v>
      </c>
      <c r="B26" s="230" t="s">
        <v>23</v>
      </c>
      <c r="C26" s="230"/>
      <c r="D26" s="231" t="s">
        <v>24</v>
      </c>
      <c r="E26" s="231" t="s">
        <v>25</v>
      </c>
      <c r="F26" s="231" t="s">
        <v>22</v>
      </c>
      <c r="G26" s="230" t="s">
        <v>23</v>
      </c>
      <c r="H26" s="230"/>
      <c r="I26" s="231" t="s">
        <v>24</v>
      </c>
      <c r="J26" s="231" t="s">
        <v>25</v>
      </c>
      <c r="K26" s="231" t="s">
        <v>22</v>
      </c>
      <c r="L26" s="230" t="s">
        <v>23</v>
      </c>
      <c r="M26" s="230"/>
      <c r="N26" s="229" t="s">
        <v>24</v>
      </c>
      <c r="O26" s="231" t="s">
        <v>25</v>
      </c>
      <c r="P26" s="270"/>
    </row>
    <row r="27" spans="1:47" ht="12.75" customHeight="1" x14ac:dyDescent="0.2">
      <c r="A27" s="231"/>
      <c r="B27" s="230" t="s">
        <v>26</v>
      </c>
      <c r="C27" s="230" t="s">
        <v>2</v>
      </c>
      <c r="D27" s="231"/>
      <c r="E27" s="231"/>
      <c r="F27" s="231"/>
      <c r="G27" s="230" t="s">
        <v>26</v>
      </c>
      <c r="H27" s="230" t="s">
        <v>2</v>
      </c>
      <c r="I27" s="231"/>
      <c r="J27" s="231"/>
      <c r="K27" s="231"/>
      <c r="L27" s="230" t="s">
        <v>26</v>
      </c>
      <c r="M27" s="230" t="s">
        <v>2</v>
      </c>
      <c r="N27" s="228"/>
      <c r="O27" s="231"/>
      <c r="P27" s="270"/>
      <c r="Q27" s="27" t="s">
        <v>138</v>
      </c>
      <c r="R27" s="30"/>
      <c r="S27" s="750" t="s">
        <v>139</v>
      </c>
    </row>
    <row r="28" spans="1:47" ht="12.75" customHeight="1" x14ac:dyDescent="0.2">
      <c r="A28" s="29">
        <v>1</v>
      </c>
      <c r="B28" s="28">
        <v>0</v>
      </c>
      <c r="C28" s="27">
        <v>0.15</v>
      </c>
      <c r="D28" s="26">
        <v>10000</v>
      </c>
      <c r="E28" s="25">
        <f t="shared" ref="E28:E59" si="0">D28*(100-2.18)/100</f>
        <v>9781.9999999999982</v>
      </c>
      <c r="F28" s="24">
        <v>33</v>
      </c>
      <c r="G28" s="23">
        <v>8</v>
      </c>
      <c r="H28" s="23">
        <v>8.15</v>
      </c>
      <c r="I28" s="26">
        <v>10000</v>
      </c>
      <c r="J28" s="25">
        <f t="shared" ref="J28:J59" si="1">I28*(100-2.18)/100</f>
        <v>9781.9999999999982</v>
      </c>
      <c r="K28" s="24">
        <v>65</v>
      </c>
      <c r="L28" s="23">
        <v>16</v>
      </c>
      <c r="M28" s="23">
        <v>16.149999999999999</v>
      </c>
      <c r="N28" s="26">
        <v>10000</v>
      </c>
      <c r="O28" s="25">
        <f t="shared" ref="O28:O59" si="2">N28*(100-2.18)/100</f>
        <v>9781.9999999999982</v>
      </c>
      <c r="P28" s="22"/>
      <c r="Q28" s="139">
        <v>0</v>
      </c>
      <c r="R28" s="138">
        <v>0.15</v>
      </c>
      <c r="S28" s="23">
        <f>AVERAGE(D28:D31)</f>
        <v>10000</v>
      </c>
    </row>
    <row r="29" spans="1:47" ht="12.75" customHeight="1" x14ac:dyDescent="0.2">
      <c r="A29" s="227">
        <v>2</v>
      </c>
      <c r="B29" s="227">
        <v>0.15</v>
      </c>
      <c r="C29" s="221">
        <v>0.3</v>
      </c>
      <c r="D29" s="240">
        <v>10000</v>
      </c>
      <c r="E29" s="224">
        <f t="shared" si="0"/>
        <v>9781.9999999999982</v>
      </c>
      <c r="F29" s="223">
        <v>34</v>
      </c>
      <c r="G29" s="222">
        <v>8.15</v>
      </c>
      <c r="H29" s="222">
        <v>8.3000000000000007</v>
      </c>
      <c r="I29" s="240">
        <v>10000</v>
      </c>
      <c r="J29" s="224">
        <f t="shared" si="1"/>
        <v>9781.9999999999982</v>
      </c>
      <c r="K29" s="223">
        <v>66</v>
      </c>
      <c r="L29" s="222">
        <v>16.149999999999999</v>
      </c>
      <c r="M29" s="222">
        <v>16.3</v>
      </c>
      <c r="N29" s="240">
        <v>10000</v>
      </c>
      <c r="O29" s="224">
        <f t="shared" si="2"/>
        <v>9781.9999999999982</v>
      </c>
      <c r="P29" s="270"/>
      <c r="Q29" s="4690">
        <v>1</v>
      </c>
      <c r="R29" s="4793">
        <v>1.1499999999999999</v>
      </c>
      <c r="S29" s="23">
        <f>AVERAGE(D32:D35)</f>
        <v>10000</v>
      </c>
    </row>
    <row r="30" spans="1:47" ht="12.75" customHeight="1" x14ac:dyDescent="0.2">
      <c r="A30" s="21">
        <v>3</v>
      </c>
      <c r="B30" s="20">
        <v>0.3</v>
      </c>
      <c r="C30" s="19">
        <v>0.45</v>
      </c>
      <c r="D30" s="18">
        <v>10000</v>
      </c>
      <c r="E30" s="17">
        <f t="shared" si="0"/>
        <v>9781.9999999999982</v>
      </c>
      <c r="F30" s="16">
        <v>35</v>
      </c>
      <c r="G30" s="15">
        <v>8.3000000000000007</v>
      </c>
      <c r="H30" s="15">
        <v>8.4499999999999993</v>
      </c>
      <c r="I30" s="18">
        <v>10000</v>
      </c>
      <c r="J30" s="17">
        <f t="shared" si="1"/>
        <v>9781.9999999999982</v>
      </c>
      <c r="K30" s="16">
        <v>67</v>
      </c>
      <c r="L30" s="15">
        <v>16.3</v>
      </c>
      <c r="M30" s="15">
        <v>16.45</v>
      </c>
      <c r="N30" s="18">
        <v>10000</v>
      </c>
      <c r="O30" s="17">
        <f t="shared" si="2"/>
        <v>9781.9999999999982</v>
      </c>
      <c r="P30" s="14"/>
      <c r="Q30" s="4690">
        <v>2</v>
      </c>
      <c r="R30" s="4793">
        <v>2.15</v>
      </c>
      <c r="S30" s="23">
        <f>AVERAGE(D36:D39)</f>
        <v>10000</v>
      </c>
      <c r="V30" s="13"/>
    </row>
    <row r="31" spans="1:47" ht="12.75" customHeight="1" x14ac:dyDescent="0.2">
      <c r="A31" s="227">
        <v>4</v>
      </c>
      <c r="B31" s="227">
        <v>0.45</v>
      </c>
      <c r="C31" s="222">
        <v>1</v>
      </c>
      <c r="D31" s="240">
        <v>10000</v>
      </c>
      <c r="E31" s="224">
        <f t="shared" si="0"/>
        <v>9781.9999999999982</v>
      </c>
      <c r="F31" s="223">
        <v>36</v>
      </c>
      <c r="G31" s="222">
        <v>8.4499999999999993</v>
      </c>
      <c r="H31" s="222">
        <v>9</v>
      </c>
      <c r="I31" s="240">
        <v>10000</v>
      </c>
      <c r="J31" s="224">
        <f t="shared" si="1"/>
        <v>9781.9999999999982</v>
      </c>
      <c r="K31" s="223">
        <v>68</v>
      </c>
      <c r="L31" s="222">
        <v>16.45</v>
      </c>
      <c r="M31" s="222">
        <v>17</v>
      </c>
      <c r="N31" s="240">
        <v>10000</v>
      </c>
      <c r="O31" s="224">
        <f t="shared" si="2"/>
        <v>9781.9999999999982</v>
      </c>
      <c r="P31" s="270"/>
      <c r="Q31" s="4690">
        <v>3</v>
      </c>
      <c r="R31" s="4787">
        <v>3.15</v>
      </c>
      <c r="S31" s="23">
        <f>AVERAGE(D40:D43)</f>
        <v>10000</v>
      </c>
    </row>
    <row r="32" spans="1:47" ht="12.75" customHeight="1" x14ac:dyDescent="0.2">
      <c r="A32" s="12">
        <v>5</v>
      </c>
      <c r="B32" s="11">
        <v>1</v>
      </c>
      <c r="C32" s="10">
        <v>1.1499999999999999</v>
      </c>
      <c r="D32" s="9">
        <v>10000</v>
      </c>
      <c r="E32" s="8">
        <f t="shared" si="0"/>
        <v>9781.9999999999982</v>
      </c>
      <c r="F32" s="7">
        <v>37</v>
      </c>
      <c r="G32" s="11">
        <v>9</v>
      </c>
      <c r="H32" s="11">
        <v>9.15</v>
      </c>
      <c r="I32" s="9">
        <v>10000</v>
      </c>
      <c r="J32" s="8">
        <f t="shared" si="1"/>
        <v>9781.9999999999982</v>
      </c>
      <c r="K32" s="7">
        <v>69</v>
      </c>
      <c r="L32" s="11">
        <v>17</v>
      </c>
      <c r="M32" s="11">
        <v>17.149999999999999</v>
      </c>
      <c r="N32" s="9">
        <v>10000</v>
      </c>
      <c r="O32" s="8">
        <f t="shared" si="2"/>
        <v>9781.9999999999982</v>
      </c>
      <c r="P32" s="6"/>
      <c r="Q32" s="4690">
        <v>4</v>
      </c>
      <c r="R32" s="4787">
        <v>4.1500000000000004</v>
      </c>
      <c r="S32" s="23">
        <f>AVERAGE(D44:D47)</f>
        <v>10000</v>
      </c>
      <c r="AQ32" s="9"/>
    </row>
    <row r="33" spans="1:19" ht="12.75" customHeight="1" x14ac:dyDescent="0.2">
      <c r="A33" s="5">
        <v>6</v>
      </c>
      <c r="B33" s="4">
        <v>1.1499999999999999</v>
      </c>
      <c r="C33" s="3">
        <v>1.3</v>
      </c>
      <c r="D33" s="2">
        <v>10000</v>
      </c>
      <c r="E33" s="1">
        <f t="shared" si="0"/>
        <v>9781.9999999999982</v>
      </c>
      <c r="F33" s="14">
        <v>38</v>
      </c>
      <c r="G33" s="3">
        <v>9.15</v>
      </c>
      <c r="H33" s="3">
        <v>9.3000000000000007</v>
      </c>
      <c r="I33" s="2">
        <v>10000</v>
      </c>
      <c r="J33" s="1">
        <f t="shared" si="1"/>
        <v>9781.9999999999982</v>
      </c>
      <c r="K33" s="14">
        <v>70</v>
      </c>
      <c r="L33" s="3">
        <v>17.149999999999999</v>
      </c>
      <c r="M33" s="3">
        <v>17.3</v>
      </c>
      <c r="N33" s="2">
        <v>10000</v>
      </c>
      <c r="O33" s="1">
        <f t="shared" si="2"/>
        <v>9781.9999999999982</v>
      </c>
      <c r="P33" s="13"/>
      <c r="Q33" s="4798">
        <v>5</v>
      </c>
      <c r="R33" s="4787">
        <v>5.15</v>
      </c>
      <c r="S33" s="23">
        <f>AVERAGE(D48:D51)</f>
        <v>10000</v>
      </c>
    </row>
    <row r="34" spans="1:19" x14ac:dyDescent="0.2">
      <c r="A34" s="12">
        <v>7</v>
      </c>
      <c r="B34" s="11">
        <v>1.3</v>
      </c>
      <c r="C34" s="10">
        <v>1.45</v>
      </c>
      <c r="D34" s="9">
        <v>10000</v>
      </c>
      <c r="E34" s="8">
        <f t="shared" si="0"/>
        <v>9781.9999999999982</v>
      </c>
      <c r="F34" s="7">
        <v>39</v>
      </c>
      <c r="G34" s="6">
        <v>9.3000000000000007</v>
      </c>
      <c r="H34" s="6">
        <v>9.4499999999999993</v>
      </c>
      <c r="I34" s="9">
        <v>10000</v>
      </c>
      <c r="J34" s="8">
        <f t="shared" si="1"/>
        <v>9781.9999999999982</v>
      </c>
      <c r="K34" s="7">
        <v>71</v>
      </c>
      <c r="L34" s="6">
        <v>17.3</v>
      </c>
      <c r="M34" s="6">
        <v>17.45</v>
      </c>
      <c r="N34" s="9">
        <v>10000</v>
      </c>
      <c r="O34" s="8">
        <f t="shared" si="2"/>
        <v>9781.9999999999982</v>
      </c>
      <c r="P34" s="5"/>
      <c r="Q34" s="4798">
        <v>6</v>
      </c>
      <c r="R34" s="4787">
        <v>6.15</v>
      </c>
      <c r="S34" s="23">
        <f>AVERAGE(D52:D55)</f>
        <v>10000</v>
      </c>
    </row>
    <row r="35" spans="1:19" x14ac:dyDescent="0.2">
      <c r="A35" s="227">
        <v>8</v>
      </c>
      <c r="B35" s="227">
        <v>1.45</v>
      </c>
      <c r="C35" s="222">
        <v>2</v>
      </c>
      <c r="D35" s="240">
        <v>10000</v>
      </c>
      <c r="E35" s="224">
        <f t="shared" si="0"/>
        <v>9781.9999999999982</v>
      </c>
      <c r="F35" s="223">
        <v>40</v>
      </c>
      <c r="G35" s="222">
        <v>9.4499999999999993</v>
      </c>
      <c r="H35" s="222">
        <v>10</v>
      </c>
      <c r="I35" s="240">
        <v>10000</v>
      </c>
      <c r="J35" s="224">
        <f t="shared" si="1"/>
        <v>9781.9999999999982</v>
      </c>
      <c r="K35" s="223">
        <v>72</v>
      </c>
      <c r="L35" s="738">
        <v>17.45</v>
      </c>
      <c r="M35" s="222">
        <v>18</v>
      </c>
      <c r="N35" s="240">
        <v>10000</v>
      </c>
      <c r="O35" s="224">
        <f t="shared" si="2"/>
        <v>9781.9999999999982</v>
      </c>
      <c r="P35" s="270"/>
      <c r="Q35" s="4798">
        <v>7</v>
      </c>
      <c r="R35" s="4787">
        <v>7.15</v>
      </c>
      <c r="S35" s="23">
        <f>AVERAGE(D56:D59)</f>
        <v>10000</v>
      </c>
    </row>
    <row r="36" spans="1:19" x14ac:dyDescent="0.2">
      <c r="A36" s="4">
        <v>9</v>
      </c>
      <c r="B36" s="3">
        <v>2</v>
      </c>
      <c r="C36" s="2">
        <v>2.15</v>
      </c>
      <c r="D36" s="1">
        <v>10000</v>
      </c>
      <c r="E36" s="4879">
        <f t="shared" si="0"/>
        <v>9781.9999999999982</v>
      </c>
      <c r="F36" s="4880">
        <v>41</v>
      </c>
      <c r="G36" s="4881">
        <v>10</v>
      </c>
      <c r="H36" s="4882">
        <v>10.15</v>
      </c>
      <c r="I36" s="1">
        <v>10000</v>
      </c>
      <c r="J36" s="4879">
        <f t="shared" si="1"/>
        <v>9781.9999999999982</v>
      </c>
      <c r="K36" s="4880">
        <v>73</v>
      </c>
      <c r="L36" s="4882">
        <v>18</v>
      </c>
      <c r="M36" s="4881">
        <v>18.149999999999999</v>
      </c>
      <c r="N36" s="1">
        <v>10000</v>
      </c>
      <c r="O36" s="4879">
        <f t="shared" si="2"/>
        <v>9781.9999999999982</v>
      </c>
      <c r="P36" s="4883"/>
      <c r="Q36" s="138">
        <v>8</v>
      </c>
      <c r="R36" s="138">
        <v>8.15</v>
      </c>
      <c r="S36" s="23">
        <f>AVERAGE(I28:I31)</f>
        <v>10000</v>
      </c>
    </row>
    <row r="37" spans="1:19" x14ac:dyDescent="0.2">
      <c r="A37" s="227">
        <v>10</v>
      </c>
      <c r="B37" s="227">
        <v>2.15</v>
      </c>
      <c r="C37" s="222">
        <v>2.2999999999999998</v>
      </c>
      <c r="D37" s="240">
        <v>10000</v>
      </c>
      <c r="E37" s="224">
        <f t="shared" si="0"/>
        <v>9781.9999999999982</v>
      </c>
      <c r="F37" s="223">
        <v>42</v>
      </c>
      <c r="G37" s="222">
        <v>10.15</v>
      </c>
      <c r="H37" s="738">
        <v>10.3</v>
      </c>
      <c r="I37" s="240">
        <v>10000</v>
      </c>
      <c r="J37" s="224">
        <f t="shared" si="1"/>
        <v>9781.9999999999982</v>
      </c>
      <c r="K37" s="223">
        <v>74</v>
      </c>
      <c r="L37" s="738">
        <v>18.149999999999999</v>
      </c>
      <c r="M37" s="222">
        <v>18.3</v>
      </c>
      <c r="N37" s="240">
        <v>10000</v>
      </c>
      <c r="O37" s="224">
        <f t="shared" si="2"/>
        <v>9781.9999999999982</v>
      </c>
      <c r="P37" s="270"/>
      <c r="Q37" s="4690">
        <v>9</v>
      </c>
      <c r="R37" s="4690">
        <v>9.15</v>
      </c>
      <c r="S37" s="23">
        <f>AVERAGE(I32:I35)</f>
        <v>10000</v>
      </c>
    </row>
    <row r="38" spans="1:19" x14ac:dyDescent="0.2">
      <c r="A38" s="227">
        <v>11</v>
      </c>
      <c r="B38" s="221">
        <v>2.2999999999999998</v>
      </c>
      <c r="C38" s="225">
        <v>2.4500000000000002</v>
      </c>
      <c r="D38" s="240">
        <v>10000</v>
      </c>
      <c r="E38" s="224">
        <f t="shared" si="0"/>
        <v>9781.9999999999982</v>
      </c>
      <c r="F38" s="223">
        <v>43</v>
      </c>
      <c r="G38" s="222">
        <v>10.3</v>
      </c>
      <c r="H38" s="738">
        <v>10.45</v>
      </c>
      <c r="I38" s="240">
        <v>10000</v>
      </c>
      <c r="J38" s="224">
        <f t="shared" si="1"/>
        <v>9781.9999999999982</v>
      </c>
      <c r="K38" s="223">
        <v>75</v>
      </c>
      <c r="L38" s="738">
        <v>18.3</v>
      </c>
      <c r="M38" s="222">
        <v>18.45</v>
      </c>
      <c r="N38" s="240">
        <v>10000</v>
      </c>
      <c r="O38" s="224">
        <f t="shared" si="2"/>
        <v>9781.9999999999982</v>
      </c>
      <c r="P38" s="270"/>
      <c r="Q38" s="4798">
        <v>10</v>
      </c>
      <c r="R38" s="4794">
        <v>10.15</v>
      </c>
      <c r="S38" s="23">
        <f>AVERAGE(I36:I39)</f>
        <v>10000</v>
      </c>
    </row>
    <row r="39" spans="1:19" x14ac:dyDescent="0.2">
      <c r="A39" s="227">
        <v>12</v>
      </c>
      <c r="B39" s="227">
        <v>2.4500000000000002</v>
      </c>
      <c r="C39" s="222">
        <v>3</v>
      </c>
      <c r="D39" s="240">
        <v>10000</v>
      </c>
      <c r="E39" s="224">
        <f t="shared" si="0"/>
        <v>9781.9999999999982</v>
      </c>
      <c r="F39" s="223">
        <v>44</v>
      </c>
      <c r="G39" s="222">
        <v>10.45</v>
      </c>
      <c r="H39" s="738">
        <v>11</v>
      </c>
      <c r="I39" s="240">
        <v>10000</v>
      </c>
      <c r="J39" s="224">
        <f t="shared" si="1"/>
        <v>9781.9999999999982</v>
      </c>
      <c r="K39" s="223">
        <v>76</v>
      </c>
      <c r="L39" s="738">
        <v>18.45</v>
      </c>
      <c r="M39" s="222">
        <v>19</v>
      </c>
      <c r="N39" s="240">
        <v>10000</v>
      </c>
      <c r="O39" s="224">
        <f t="shared" si="2"/>
        <v>9781.9999999999982</v>
      </c>
      <c r="P39" s="270"/>
      <c r="Q39" s="4798">
        <v>11</v>
      </c>
      <c r="R39" s="4794">
        <v>11.15</v>
      </c>
      <c r="S39" s="23">
        <f>AVERAGE(I40:I43)</f>
        <v>10000</v>
      </c>
    </row>
    <row r="40" spans="1:19" x14ac:dyDescent="0.2">
      <c r="A40" s="4884">
        <v>13</v>
      </c>
      <c r="B40" s="4885">
        <v>3</v>
      </c>
      <c r="C40" s="4886">
        <v>3.15</v>
      </c>
      <c r="D40" s="4887">
        <v>10000</v>
      </c>
      <c r="E40" s="4888">
        <f t="shared" si="0"/>
        <v>9781.9999999999982</v>
      </c>
      <c r="F40" s="4889">
        <v>45</v>
      </c>
      <c r="G40" s="4890">
        <v>11</v>
      </c>
      <c r="H40" s="4891">
        <v>11.15</v>
      </c>
      <c r="I40" s="4887">
        <v>10000</v>
      </c>
      <c r="J40" s="4888">
        <f t="shared" si="1"/>
        <v>9781.9999999999982</v>
      </c>
      <c r="K40" s="4889">
        <v>77</v>
      </c>
      <c r="L40" s="4891">
        <v>19</v>
      </c>
      <c r="M40" s="4890">
        <v>19.149999999999999</v>
      </c>
      <c r="N40" s="4887">
        <v>10000</v>
      </c>
      <c r="O40" s="4888">
        <f t="shared" si="2"/>
        <v>9781.9999999999982</v>
      </c>
      <c r="P40" s="4892"/>
      <c r="Q40" s="4798">
        <v>12</v>
      </c>
      <c r="R40" s="4794">
        <v>12.15</v>
      </c>
      <c r="S40" s="23">
        <f>AVERAGE(I44:I47)</f>
        <v>10000</v>
      </c>
    </row>
    <row r="41" spans="1:19" x14ac:dyDescent="0.2">
      <c r="A41" s="227">
        <v>14</v>
      </c>
      <c r="B41" s="227">
        <v>3.15</v>
      </c>
      <c r="C41" s="738">
        <v>3.3</v>
      </c>
      <c r="D41" s="240">
        <v>10000</v>
      </c>
      <c r="E41" s="224">
        <f t="shared" si="0"/>
        <v>9781.9999999999982</v>
      </c>
      <c r="F41" s="223">
        <v>46</v>
      </c>
      <c r="G41" s="222">
        <v>11.15</v>
      </c>
      <c r="H41" s="738">
        <v>11.3</v>
      </c>
      <c r="I41" s="240">
        <v>10000</v>
      </c>
      <c r="J41" s="224">
        <f t="shared" si="1"/>
        <v>9781.9999999999982</v>
      </c>
      <c r="K41" s="223">
        <v>78</v>
      </c>
      <c r="L41" s="738">
        <v>19.149999999999999</v>
      </c>
      <c r="M41" s="222">
        <v>19.3</v>
      </c>
      <c r="N41" s="240">
        <v>10000</v>
      </c>
      <c r="O41" s="224">
        <f t="shared" si="2"/>
        <v>9781.9999999999982</v>
      </c>
      <c r="P41" s="270"/>
      <c r="Q41" s="4798">
        <v>13</v>
      </c>
      <c r="R41" s="4794">
        <v>13.15</v>
      </c>
      <c r="S41" s="23">
        <f>AVERAGE(I48:I51)</f>
        <v>10000</v>
      </c>
    </row>
    <row r="42" spans="1:19" x14ac:dyDescent="0.2">
      <c r="A42" s="227">
        <v>15</v>
      </c>
      <c r="B42" s="221">
        <v>3.3</v>
      </c>
      <c r="C42" s="182">
        <v>3.45</v>
      </c>
      <c r="D42" s="240">
        <v>10000</v>
      </c>
      <c r="E42" s="224">
        <f t="shared" si="0"/>
        <v>9781.9999999999982</v>
      </c>
      <c r="F42" s="223">
        <v>47</v>
      </c>
      <c r="G42" s="222">
        <v>11.3</v>
      </c>
      <c r="H42" s="738">
        <v>11.45</v>
      </c>
      <c r="I42" s="240">
        <v>10000</v>
      </c>
      <c r="J42" s="224">
        <f t="shared" si="1"/>
        <v>9781.9999999999982</v>
      </c>
      <c r="K42" s="223">
        <v>79</v>
      </c>
      <c r="L42" s="738">
        <v>19.3</v>
      </c>
      <c r="M42" s="222">
        <v>19.45</v>
      </c>
      <c r="N42" s="240">
        <v>10000</v>
      </c>
      <c r="O42" s="224">
        <f t="shared" si="2"/>
        <v>9781.9999999999982</v>
      </c>
      <c r="P42" s="270"/>
      <c r="Q42" s="4798">
        <v>14</v>
      </c>
      <c r="R42" s="4794">
        <v>14.15</v>
      </c>
      <c r="S42" s="23">
        <f>AVERAGE(I52:I55)</f>
        <v>10000</v>
      </c>
    </row>
    <row r="43" spans="1:19" x14ac:dyDescent="0.2">
      <c r="A43" s="227">
        <v>16</v>
      </c>
      <c r="B43" s="227">
        <v>3.45</v>
      </c>
      <c r="C43" s="738">
        <v>4</v>
      </c>
      <c r="D43" s="240">
        <v>10000</v>
      </c>
      <c r="E43" s="224">
        <f t="shared" si="0"/>
        <v>9781.9999999999982</v>
      </c>
      <c r="F43" s="223">
        <v>48</v>
      </c>
      <c r="G43" s="222">
        <v>11.45</v>
      </c>
      <c r="H43" s="738">
        <v>12</v>
      </c>
      <c r="I43" s="240">
        <v>10000</v>
      </c>
      <c r="J43" s="224">
        <f t="shared" si="1"/>
        <v>9781.9999999999982</v>
      </c>
      <c r="K43" s="223">
        <v>80</v>
      </c>
      <c r="L43" s="738">
        <v>19.45</v>
      </c>
      <c r="M43" s="738">
        <v>20</v>
      </c>
      <c r="N43" s="240">
        <v>10000</v>
      </c>
      <c r="O43" s="224">
        <f t="shared" si="2"/>
        <v>9781.9999999999982</v>
      </c>
      <c r="P43" s="270"/>
      <c r="Q43" s="4798">
        <v>15</v>
      </c>
      <c r="R43" s="4798">
        <v>15.15</v>
      </c>
      <c r="S43" s="23">
        <f>AVERAGE(I56:I59)</f>
        <v>10000</v>
      </c>
    </row>
    <row r="44" spans="1:19" x14ac:dyDescent="0.2">
      <c r="A44" s="4893">
        <v>17</v>
      </c>
      <c r="B44" s="4894">
        <v>4</v>
      </c>
      <c r="C44" s="4895">
        <v>4.1500000000000004</v>
      </c>
      <c r="D44" s="4896">
        <v>10000</v>
      </c>
      <c r="E44" s="4897">
        <f t="shared" si="0"/>
        <v>9781.9999999999982</v>
      </c>
      <c r="F44" s="4898">
        <v>49</v>
      </c>
      <c r="G44" s="4899">
        <v>12</v>
      </c>
      <c r="H44" s="4900">
        <v>12.15</v>
      </c>
      <c r="I44" s="4896">
        <v>10000</v>
      </c>
      <c r="J44" s="4897">
        <f t="shared" si="1"/>
        <v>9781.9999999999982</v>
      </c>
      <c r="K44" s="4898">
        <v>81</v>
      </c>
      <c r="L44" s="4900">
        <v>20</v>
      </c>
      <c r="M44" s="4899">
        <v>20.149999999999999</v>
      </c>
      <c r="N44" s="4896">
        <v>10000</v>
      </c>
      <c r="O44" s="4897">
        <f t="shared" si="2"/>
        <v>9781.9999999999982</v>
      </c>
      <c r="P44" s="4901"/>
      <c r="Q44" s="138">
        <v>16</v>
      </c>
      <c r="R44" s="138">
        <v>16.149999999999999</v>
      </c>
      <c r="S44" s="23">
        <f>AVERAGE(N28:N31)</f>
        <v>10000</v>
      </c>
    </row>
    <row r="45" spans="1:19" x14ac:dyDescent="0.2">
      <c r="A45" s="227">
        <v>18</v>
      </c>
      <c r="B45" s="227">
        <v>4.1500000000000004</v>
      </c>
      <c r="C45" s="738">
        <v>4.3</v>
      </c>
      <c r="D45" s="240">
        <v>10000</v>
      </c>
      <c r="E45" s="224">
        <f t="shared" si="0"/>
        <v>9781.9999999999982</v>
      </c>
      <c r="F45" s="223">
        <v>50</v>
      </c>
      <c r="G45" s="222">
        <v>12.15</v>
      </c>
      <c r="H45" s="738">
        <v>12.3</v>
      </c>
      <c r="I45" s="240">
        <v>10000</v>
      </c>
      <c r="J45" s="224">
        <f t="shared" si="1"/>
        <v>9781.9999999999982</v>
      </c>
      <c r="K45" s="223">
        <v>82</v>
      </c>
      <c r="L45" s="738">
        <v>20.149999999999999</v>
      </c>
      <c r="M45" s="222">
        <v>20.3</v>
      </c>
      <c r="N45" s="240">
        <v>10000</v>
      </c>
      <c r="O45" s="224">
        <f t="shared" si="2"/>
        <v>9781.9999999999982</v>
      </c>
      <c r="P45" s="270"/>
      <c r="Q45" s="4690">
        <v>17</v>
      </c>
      <c r="R45" s="4690">
        <v>17.149999999999999</v>
      </c>
      <c r="S45" s="23">
        <f>AVERAGE(N32:N35)</f>
        <v>10000</v>
      </c>
    </row>
    <row r="46" spans="1:19" x14ac:dyDescent="0.2">
      <c r="A46" s="227">
        <v>19</v>
      </c>
      <c r="B46" s="221">
        <v>4.3</v>
      </c>
      <c r="C46" s="182">
        <v>4.45</v>
      </c>
      <c r="D46" s="240">
        <v>10000</v>
      </c>
      <c r="E46" s="224">
        <f t="shared" si="0"/>
        <v>9781.9999999999982</v>
      </c>
      <c r="F46" s="223">
        <v>51</v>
      </c>
      <c r="G46" s="222">
        <v>12.3</v>
      </c>
      <c r="H46" s="738">
        <v>12.45</v>
      </c>
      <c r="I46" s="240">
        <v>10000</v>
      </c>
      <c r="J46" s="224">
        <f t="shared" si="1"/>
        <v>9781.9999999999982</v>
      </c>
      <c r="K46" s="223">
        <v>83</v>
      </c>
      <c r="L46" s="738">
        <v>20.3</v>
      </c>
      <c r="M46" s="222">
        <v>20.45</v>
      </c>
      <c r="N46" s="240">
        <v>10000</v>
      </c>
      <c r="O46" s="224">
        <f t="shared" si="2"/>
        <v>9781.9999999999982</v>
      </c>
      <c r="P46" s="270"/>
      <c r="Q46" s="4794">
        <v>18</v>
      </c>
      <c r="R46" s="4798">
        <v>18.149999999999999</v>
      </c>
      <c r="S46" s="23">
        <f>AVERAGE(N36:N39)</f>
        <v>10000</v>
      </c>
    </row>
    <row r="47" spans="1:19" x14ac:dyDescent="0.2">
      <c r="A47" s="227">
        <v>20</v>
      </c>
      <c r="B47" s="227">
        <v>4.45</v>
      </c>
      <c r="C47" s="738">
        <v>5</v>
      </c>
      <c r="D47" s="240">
        <v>10000</v>
      </c>
      <c r="E47" s="224">
        <f t="shared" si="0"/>
        <v>9781.9999999999982</v>
      </c>
      <c r="F47" s="223">
        <v>52</v>
      </c>
      <c r="G47" s="222">
        <v>12.45</v>
      </c>
      <c r="H47" s="738">
        <v>13</v>
      </c>
      <c r="I47" s="240">
        <v>10000</v>
      </c>
      <c r="J47" s="224">
        <f t="shared" si="1"/>
        <v>9781.9999999999982</v>
      </c>
      <c r="K47" s="223">
        <v>84</v>
      </c>
      <c r="L47" s="738">
        <v>20.45</v>
      </c>
      <c r="M47" s="222">
        <v>21</v>
      </c>
      <c r="N47" s="240">
        <v>10000</v>
      </c>
      <c r="O47" s="224">
        <f t="shared" si="2"/>
        <v>9781.9999999999982</v>
      </c>
      <c r="P47" s="270"/>
      <c r="Q47" s="4794">
        <v>19</v>
      </c>
      <c r="R47" s="4798">
        <v>19.149999999999999</v>
      </c>
      <c r="S47" s="23">
        <f>AVERAGE(N40:N43)</f>
        <v>10000</v>
      </c>
    </row>
    <row r="48" spans="1:19" x14ac:dyDescent="0.2">
      <c r="A48" s="4902">
        <v>21</v>
      </c>
      <c r="B48" s="4903">
        <v>5</v>
      </c>
      <c r="C48" s="4904">
        <v>5.15</v>
      </c>
      <c r="D48" s="4905">
        <v>10000</v>
      </c>
      <c r="E48" s="4906">
        <f t="shared" si="0"/>
        <v>9781.9999999999982</v>
      </c>
      <c r="F48" s="4907">
        <v>53</v>
      </c>
      <c r="G48" s="4903">
        <v>13</v>
      </c>
      <c r="H48" s="4908">
        <v>13.15</v>
      </c>
      <c r="I48" s="4905">
        <v>10000</v>
      </c>
      <c r="J48" s="4906">
        <f t="shared" si="1"/>
        <v>9781.9999999999982</v>
      </c>
      <c r="K48" s="4907">
        <v>85</v>
      </c>
      <c r="L48" s="4908">
        <v>21</v>
      </c>
      <c r="M48" s="4903">
        <v>21.15</v>
      </c>
      <c r="N48" s="4905">
        <v>10000</v>
      </c>
      <c r="O48" s="4906">
        <f t="shared" si="2"/>
        <v>9781.9999999999982</v>
      </c>
      <c r="P48" s="4909"/>
      <c r="Q48" s="4794">
        <v>20</v>
      </c>
      <c r="R48" s="4798">
        <v>20.149999999999999</v>
      </c>
      <c r="S48" s="23">
        <f>AVERAGE(N44:N47)</f>
        <v>10000</v>
      </c>
    </row>
    <row r="49" spans="1:19" x14ac:dyDescent="0.2">
      <c r="A49" s="4910">
        <v>22</v>
      </c>
      <c r="B49" s="4911">
        <v>5.15</v>
      </c>
      <c r="C49" s="4912">
        <v>5.3</v>
      </c>
      <c r="D49" s="4913">
        <v>10000</v>
      </c>
      <c r="E49" s="4914">
        <f t="shared" si="0"/>
        <v>9781.9999999999982</v>
      </c>
      <c r="F49" s="4915">
        <v>54</v>
      </c>
      <c r="G49" s="4916">
        <v>13.15</v>
      </c>
      <c r="H49" s="4912">
        <v>13.3</v>
      </c>
      <c r="I49" s="4913">
        <v>10000</v>
      </c>
      <c r="J49" s="4914">
        <f t="shared" si="1"/>
        <v>9781.9999999999982</v>
      </c>
      <c r="K49" s="4915">
        <v>86</v>
      </c>
      <c r="L49" s="4912">
        <v>21.15</v>
      </c>
      <c r="M49" s="4916">
        <v>21.3</v>
      </c>
      <c r="N49" s="4913">
        <v>10000</v>
      </c>
      <c r="O49" s="4914">
        <f t="shared" si="2"/>
        <v>9781.9999999999982</v>
      </c>
      <c r="P49" s="4917"/>
      <c r="Q49" s="4794">
        <v>21</v>
      </c>
      <c r="R49" s="4798">
        <v>21.15</v>
      </c>
      <c r="S49" s="23">
        <f>AVERAGE(N48:N51)</f>
        <v>10000</v>
      </c>
    </row>
    <row r="50" spans="1:19" x14ac:dyDescent="0.2">
      <c r="A50" s="227">
        <v>23</v>
      </c>
      <c r="B50" s="222">
        <v>5.3</v>
      </c>
      <c r="C50" s="182">
        <v>5.45</v>
      </c>
      <c r="D50" s="240">
        <v>10000</v>
      </c>
      <c r="E50" s="224">
        <f t="shared" si="0"/>
        <v>9781.9999999999982</v>
      </c>
      <c r="F50" s="223">
        <v>55</v>
      </c>
      <c r="G50" s="222">
        <v>13.3</v>
      </c>
      <c r="H50" s="738">
        <v>13.45</v>
      </c>
      <c r="I50" s="240">
        <v>10000</v>
      </c>
      <c r="J50" s="224">
        <f t="shared" si="1"/>
        <v>9781.9999999999982</v>
      </c>
      <c r="K50" s="223">
        <v>87</v>
      </c>
      <c r="L50" s="738">
        <v>21.3</v>
      </c>
      <c r="M50" s="222">
        <v>21.45</v>
      </c>
      <c r="N50" s="240">
        <v>10000</v>
      </c>
      <c r="O50" s="224">
        <f t="shared" si="2"/>
        <v>9781.9999999999982</v>
      </c>
      <c r="P50" s="270"/>
      <c r="Q50" s="4794">
        <v>22</v>
      </c>
      <c r="R50" s="4798">
        <v>22.15</v>
      </c>
      <c r="S50" s="23">
        <f>AVERAGE(N52:N55)</f>
        <v>10000</v>
      </c>
    </row>
    <row r="51" spans="1:19" x14ac:dyDescent="0.2">
      <c r="A51" s="227">
        <v>24</v>
      </c>
      <c r="B51" s="225">
        <v>5.45</v>
      </c>
      <c r="C51" s="738">
        <v>6</v>
      </c>
      <c r="D51" s="240">
        <v>10000</v>
      </c>
      <c r="E51" s="224">
        <f t="shared" si="0"/>
        <v>9781.9999999999982</v>
      </c>
      <c r="F51" s="223">
        <v>56</v>
      </c>
      <c r="G51" s="222">
        <v>13.45</v>
      </c>
      <c r="H51" s="738">
        <v>14</v>
      </c>
      <c r="I51" s="240">
        <v>10000</v>
      </c>
      <c r="J51" s="224">
        <f t="shared" si="1"/>
        <v>9781.9999999999982</v>
      </c>
      <c r="K51" s="223">
        <v>88</v>
      </c>
      <c r="L51" s="738">
        <v>21.45</v>
      </c>
      <c r="M51" s="222">
        <v>22</v>
      </c>
      <c r="N51" s="240">
        <v>10000</v>
      </c>
      <c r="O51" s="224">
        <f t="shared" si="2"/>
        <v>9781.9999999999982</v>
      </c>
      <c r="P51" s="270"/>
      <c r="Q51" s="4794">
        <v>23</v>
      </c>
      <c r="R51" s="4798">
        <v>23.15</v>
      </c>
      <c r="S51" s="23">
        <f>AVERAGE(N56:N59)</f>
        <v>10000</v>
      </c>
    </row>
    <row r="52" spans="1:19" x14ac:dyDescent="0.2">
      <c r="A52" s="4918">
        <v>25</v>
      </c>
      <c r="B52" s="4919">
        <v>6</v>
      </c>
      <c r="C52" s="4920">
        <v>6.15</v>
      </c>
      <c r="D52" s="4921">
        <v>10000</v>
      </c>
      <c r="E52" s="4922">
        <f t="shared" si="0"/>
        <v>9781.9999999999982</v>
      </c>
      <c r="F52" s="4923">
        <v>57</v>
      </c>
      <c r="G52" s="4919">
        <v>14</v>
      </c>
      <c r="H52" s="4924">
        <v>14.15</v>
      </c>
      <c r="I52" s="4921">
        <v>10000</v>
      </c>
      <c r="J52" s="4922">
        <f t="shared" si="1"/>
        <v>9781.9999999999982</v>
      </c>
      <c r="K52" s="4923">
        <v>89</v>
      </c>
      <c r="L52" s="4924">
        <v>22</v>
      </c>
      <c r="M52" s="4919">
        <v>22.15</v>
      </c>
      <c r="N52" s="4921">
        <v>10000</v>
      </c>
      <c r="O52" s="4922">
        <f t="shared" si="2"/>
        <v>9781.9999999999982</v>
      </c>
      <c r="P52" s="4925"/>
      <c r="Q52" s="750" t="s">
        <v>140</v>
      </c>
      <c r="S52" s="23">
        <f>AVERAGE(S28:S51)</f>
        <v>10000</v>
      </c>
    </row>
    <row r="53" spans="1:19" x14ac:dyDescent="0.2">
      <c r="A53" s="227">
        <v>26</v>
      </c>
      <c r="B53" s="225">
        <v>6.15</v>
      </c>
      <c r="C53" s="738">
        <v>6.3</v>
      </c>
      <c r="D53" s="240">
        <v>10000</v>
      </c>
      <c r="E53" s="224">
        <f t="shared" si="0"/>
        <v>9781.9999999999982</v>
      </c>
      <c r="F53" s="223">
        <v>58</v>
      </c>
      <c r="G53" s="222">
        <v>14.15</v>
      </c>
      <c r="H53" s="738">
        <v>14.3</v>
      </c>
      <c r="I53" s="240">
        <v>10000</v>
      </c>
      <c r="J53" s="224">
        <f t="shared" si="1"/>
        <v>9781.9999999999982</v>
      </c>
      <c r="K53" s="223">
        <v>90</v>
      </c>
      <c r="L53" s="738">
        <v>22.15</v>
      </c>
      <c r="M53" s="222">
        <v>22.3</v>
      </c>
      <c r="N53" s="240">
        <v>10000</v>
      </c>
      <c r="O53" s="224">
        <f t="shared" si="2"/>
        <v>9781.9999999999982</v>
      </c>
      <c r="P53" s="270"/>
    </row>
    <row r="54" spans="1:19" x14ac:dyDescent="0.2">
      <c r="A54" s="4926">
        <v>27</v>
      </c>
      <c r="B54" s="4927">
        <v>6.3</v>
      </c>
      <c r="C54" s="4928">
        <v>6.45</v>
      </c>
      <c r="D54" s="4929">
        <v>10000</v>
      </c>
      <c r="E54" s="4930">
        <f t="shared" si="0"/>
        <v>9781.9999999999982</v>
      </c>
      <c r="F54" s="4931">
        <v>59</v>
      </c>
      <c r="G54" s="4927">
        <v>14.3</v>
      </c>
      <c r="H54" s="4932">
        <v>14.45</v>
      </c>
      <c r="I54" s="4929">
        <v>10000</v>
      </c>
      <c r="J54" s="4930">
        <f t="shared" si="1"/>
        <v>9781.9999999999982</v>
      </c>
      <c r="K54" s="4931">
        <v>91</v>
      </c>
      <c r="L54" s="4932">
        <v>22.3</v>
      </c>
      <c r="M54" s="4927">
        <v>22.45</v>
      </c>
      <c r="N54" s="4929">
        <v>10000</v>
      </c>
      <c r="O54" s="4930">
        <f t="shared" si="2"/>
        <v>9781.9999999999982</v>
      </c>
      <c r="P54" s="4933"/>
    </row>
    <row r="55" spans="1:19" x14ac:dyDescent="0.2">
      <c r="A55" s="227">
        <v>28</v>
      </c>
      <c r="B55" s="225">
        <v>6.45</v>
      </c>
      <c r="C55" s="738">
        <v>7</v>
      </c>
      <c r="D55" s="240">
        <v>10000</v>
      </c>
      <c r="E55" s="224">
        <f t="shared" si="0"/>
        <v>9781.9999999999982</v>
      </c>
      <c r="F55" s="223">
        <v>60</v>
      </c>
      <c r="G55" s="222">
        <v>14.45</v>
      </c>
      <c r="H55" s="222">
        <v>15</v>
      </c>
      <c r="I55" s="240">
        <v>10000</v>
      </c>
      <c r="J55" s="224">
        <f t="shared" si="1"/>
        <v>9781.9999999999982</v>
      </c>
      <c r="K55" s="223">
        <v>92</v>
      </c>
      <c r="L55" s="738">
        <v>22.45</v>
      </c>
      <c r="M55" s="222">
        <v>23</v>
      </c>
      <c r="N55" s="240">
        <v>10000</v>
      </c>
      <c r="O55" s="224">
        <f t="shared" si="2"/>
        <v>9781.9999999999982</v>
      </c>
      <c r="P55" s="270"/>
    </row>
    <row r="56" spans="1:19" x14ac:dyDescent="0.2">
      <c r="A56" s="4934">
        <v>29</v>
      </c>
      <c r="B56" s="4935">
        <v>7</v>
      </c>
      <c r="C56" s="4936">
        <v>7.15</v>
      </c>
      <c r="D56" s="4937">
        <v>10000</v>
      </c>
      <c r="E56" s="4938">
        <f t="shared" si="0"/>
        <v>9781.9999999999982</v>
      </c>
      <c r="F56" s="4939">
        <v>61</v>
      </c>
      <c r="G56" s="4935">
        <v>15</v>
      </c>
      <c r="H56" s="4935">
        <v>15.15</v>
      </c>
      <c r="I56" s="4937">
        <v>10000</v>
      </c>
      <c r="J56" s="4938">
        <f t="shared" si="1"/>
        <v>9781.9999999999982</v>
      </c>
      <c r="K56" s="4939">
        <v>93</v>
      </c>
      <c r="L56" s="4940">
        <v>23</v>
      </c>
      <c r="M56" s="4935">
        <v>23.15</v>
      </c>
      <c r="N56" s="4937">
        <v>10000</v>
      </c>
      <c r="O56" s="4938">
        <f t="shared" si="2"/>
        <v>9781.9999999999982</v>
      </c>
      <c r="P56" s="4941"/>
    </row>
    <row r="57" spans="1:19" x14ac:dyDescent="0.2">
      <c r="A57" s="4942">
        <v>30</v>
      </c>
      <c r="B57" s="4943">
        <v>7.15</v>
      </c>
      <c r="C57" s="4944">
        <v>7.3</v>
      </c>
      <c r="D57" s="4945">
        <v>10000</v>
      </c>
      <c r="E57" s="4946">
        <f t="shared" si="0"/>
        <v>9781.9999999999982</v>
      </c>
      <c r="F57" s="4947">
        <v>62</v>
      </c>
      <c r="G57" s="4948">
        <v>15.15</v>
      </c>
      <c r="H57" s="4948">
        <v>15.3</v>
      </c>
      <c r="I57" s="4945">
        <v>10000</v>
      </c>
      <c r="J57" s="4946">
        <f t="shared" si="1"/>
        <v>9781.9999999999982</v>
      </c>
      <c r="K57" s="4947">
        <v>94</v>
      </c>
      <c r="L57" s="4948">
        <v>23.15</v>
      </c>
      <c r="M57" s="4948">
        <v>23.3</v>
      </c>
      <c r="N57" s="4945">
        <v>10000</v>
      </c>
      <c r="O57" s="4946">
        <f t="shared" si="2"/>
        <v>9781.9999999999982</v>
      </c>
      <c r="P57" s="4949"/>
    </row>
    <row r="58" spans="1:19" x14ac:dyDescent="0.2">
      <c r="A58" s="4950">
        <v>31</v>
      </c>
      <c r="B58" s="4951">
        <v>7.3</v>
      </c>
      <c r="C58" s="4952">
        <v>7.45</v>
      </c>
      <c r="D58" s="4953">
        <v>10000</v>
      </c>
      <c r="E58" s="4954">
        <f t="shared" si="0"/>
        <v>9781.9999999999982</v>
      </c>
      <c r="F58" s="4955">
        <v>63</v>
      </c>
      <c r="G58" s="4951">
        <v>15.3</v>
      </c>
      <c r="H58" s="4951">
        <v>15.45</v>
      </c>
      <c r="I58" s="4953">
        <v>10000</v>
      </c>
      <c r="J58" s="4954">
        <f t="shared" si="1"/>
        <v>9781.9999999999982</v>
      </c>
      <c r="K58" s="4955">
        <v>95</v>
      </c>
      <c r="L58" s="4951">
        <v>23.3</v>
      </c>
      <c r="M58" s="4951">
        <v>23.45</v>
      </c>
      <c r="N58" s="4953">
        <v>10000</v>
      </c>
      <c r="O58" s="4954">
        <f t="shared" si="2"/>
        <v>9781.9999999999982</v>
      </c>
      <c r="P58" s="4956"/>
    </row>
    <row r="59" spans="1:19" x14ac:dyDescent="0.2">
      <c r="A59" s="227">
        <v>32</v>
      </c>
      <c r="B59" s="225">
        <v>7.45</v>
      </c>
      <c r="C59" s="738">
        <v>8</v>
      </c>
      <c r="D59" s="240">
        <v>10000</v>
      </c>
      <c r="E59" s="224">
        <f t="shared" si="0"/>
        <v>9781.9999999999982</v>
      </c>
      <c r="F59" s="223">
        <v>64</v>
      </c>
      <c r="G59" s="222">
        <v>15.45</v>
      </c>
      <c r="H59" s="222">
        <v>16</v>
      </c>
      <c r="I59" s="240">
        <v>10000</v>
      </c>
      <c r="J59" s="224">
        <f t="shared" si="1"/>
        <v>9781.9999999999982</v>
      </c>
      <c r="K59" s="223">
        <v>96</v>
      </c>
      <c r="L59" s="222">
        <v>23.45</v>
      </c>
      <c r="M59" s="222">
        <v>24</v>
      </c>
      <c r="N59" s="240">
        <v>10000</v>
      </c>
      <c r="O59" s="224">
        <f t="shared" si="2"/>
        <v>9781.9999999999982</v>
      </c>
      <c r="P59" s="270"/>
    </row>
    <row r="60" spans="1:19" x14ac:dyDescent="0.2">
      <c r="A60" s="4957" t="s">
        <v>27</v>
      </c>
      <c r="B60" s="4958"/>
      <c r="C60" s="4958"/>
      <c r="D60" s="4959">
        <f>SUM(D28:D59)</f>
        <v>320000</v>
      </c>
      <c r="E60" s="4960">
        <f>SUM(E28:E59)</f>
        <v>313023.99999999994</v>
      </c>
      <c r="F60" s="4958"/>
      <c r="G60" s="4958"/>
      <c r="H60" s="4958"/>
      <c r="I60" s="4959">
        <f>SUM(I28:I59)</f>
        <v>320000</v>
      </c>
      <c r="J60" s="4960">
        <f>SUM(J28:J59)</f>
        <v>313023.99999999994</v>
      </c>
      <c r="K60" s="4958"/>
      <c r="L60" s="4958"/>
      <c r="M60" s="4958"/>
      <c r="N60" s="4958">
        <f>SUM(N28:N59)</f>
        <v>320000</v>
      </c>
      <c r="O60" s="4960">
        <f>SUM(O28:O59)</f>
        <v>313023.99999999994</v>
      </c>
      <c r="P60" s="4961"/>
    </row>
    <row r="64" spans="1:19" x14ac:dyDescent="0.2">
      <c r="A64" s="750" t="s">
        <v>108</v>
      </c>
      <c r="B64" s="750">
        <f>SUM(D60,I60,N60)/(4000*1000)</f>
        <v>0.24</v>
      </c>
      <c r="C64" s="750">
        <f>ROUNDDOWN(SUM(E60,J60,O60)/(4000*1000),4)</f>
        <v>0.23469999999999999</v>
      </c>
    </row>
    <row r="66" spans="1:16" x14ac:dyDescent="0.2">
      <c r="A66" s="4962"/>
      <c r="B66" s="4963"/>
      <c r="C66" s="4963"/>
      <c r="D66" s="4964"/>
      <c r="E66" s="4963"/>
      <c r="F66" s="4963"/>
      <c r="G66" s="4963"/>
      <c r="H66" s="4963"/>
      <c r="I66" s="4964"/>
      <c r="J66" s="4965"/>
      <c r="K66" s="4963"/>
      <c r="L66" s="4963"/>
      <c r="M66" s="4963"/>
      <c r="N66" s="4963"/>
      <c r="O66" s="4963"/>
      <c r="P66" s="4966"/>
    </row>
    <row r="67" spans="1:16" x14ac:dyDescent="0.2">
      <c r="A67" s="4967" t="s">
        <v>28</v>
      </c>
      <c r="B67" s="4968"/>
      <c r="C67" s="4968"/>
      <c r="D67" s="4969"/>
      <c r="E67" s="4970"/>
      <c r="F67" s="4968"/>
      <c r="G67" s="4968"/>
      <c r="H67" s="4970"/>
      <c r="I67" s="4969"/>
      <c r="J67" s="4971"/>
      <c r="K67" s="4968"/>
      <c r="L67" s="4968"/>
      <c r="M67" s="4968"/>
      <c r="N67" s="4968"/>
      <c r="O67" s="4968"/>
      <c r="P67" s="4972"/>
    </row>
    <row r="68" spans="1:16" x14ac:dyDescent="0.2">
      <c r="A68" s="4973"/>
      <c r="B68" s="4974"/>
      <c r="C68" s="4974"/>
      <c r="D68" s="4974"/>
      <c r="E68" s="4974"/>
      <c r="F68" s="4974"/>
      <c r="G68" s="4974"/>
      <c r="H68" s="4974"/>
      <c r="I68" s="4974"/>
      <c r="J68" s="4974"/>
      <c r="K68" s="4974"/>
      <c r="L68" s="4975"/>
      <c r="M68" s="4975"/>
      <c r="N68" s="4975"/>
      <c r="O68" s="4975"/>
      <c r="P68" s="4976"/>
    </row>
    <row r="69" spans="1:16" x14ac:dyDescent="0.2">
      <c r="A69" s="146"/>
      <c r="B69" s="266"/>
      <c r="C69" s="266"/>
      <c r="D69" s="264"/>
      <c r="E69" s="145"/>
      <c r="F69" s="266"/>
      <c r="G69" s="266"/>
      <c r="H69" s="145"/>
      <c r="I69" s="264"/>
      <c r="J69" s="144"/>
      <c r="K69" s="266"/>
      <c r="L69" s="266"/>
      <c r="M69" s="266"/>
      <c r="N69" s="266"/>
      <c r="O69" s="266"/>
      <c r="P69" s="270"/>
    </row>
    <row r="70" spans="1:16" x14ac:dyDescent="0.2">
      <c r="A70" s="256"/>
      <c r="B70" s="266"/>
      <c r="C70" s="266"/>
      <c r="D70" s="264"/>
      <c r="E70" s="145"/>
      <c r="F70" s="266"/>
      <c r="G70" s="266"/>
      <c r="H70" s="145"/>
      <c r="I70" s="264"/>
      <c r="J70" s="266"/>
      <c r="K70" s="266"/>
      <c r="L70" s="266"/>
      <c r="M70" s="266"/>
      <c r="N70" s="266"/>
      <c r="O70" s="266"/>
      <c r="P70" s="270"/>
    </row>
    <row r="71" spans="1:16" x14ac:dyDescent="0.2">
      <c r="A71" s="4977"/>
      <c r="B71" s="4978"/>
      <c r="C71" s="4978"/>
      <c r="D71" s="4979"/>
      <c r="E71" s="4980"/>
      <c r="F71" s="4978"/>
      <c r="G71" s="4978"/>
      <c r="H71" s="4980"/>
      <c r="I71" s="4979"/>
      <c r="J71" s="4978"/>
      <c r="K71" s="4978"/>
      <c r="L71" s="4978"/>
      <c r="M71" s="4978"/>
      <c r="N71" s="4978"/>
      <c r="O71" s="4978"/>
      <c r="P71" s="4981"/>
    </row>
    <row r="72" spans="1:16" x14ac:dyDescent="0.2">
      <c r="A72" s="256"/>
      <c r="B72" s="266"/>
      <c r="C72" s="266"/>
      <c r="D72" s="264"/>
      <c r="E72" s="145"/>
      <c r="F72" s="266"/>
      <c r="G72" s="266"/>
      <c r="H72" s="145"/>
      <c r="I72" s="264"/>
      <c r="J72" s="266"/>
      <c r="K72" s="266"/>
      <c r="L72" s="266"/>
      <c r="M72" s="266" t="s">
        <v>29</v>
      </c>
      <c r="N72" s="266"/>
      <c r="O72" s="266"/>
      <c r="P72" s="270"/>
    </row>
    <row r="73" spans="1:16" x14ac:dyDescent="0.2">
      <c r="A73" s="4982"/>
      <c r="B73" s="4983"/>
      <c r="C73" s="4983"/>
      <c r="D73" s="4984"/>
      <c r="E73" s="4985"/>
      <c r="F73" s="4983"/>
      <c r="G73" s="4983"/>
      <c r="H73" s="4985"/>
      <c r="I73" s="4984"/>
      <c r="J73" s="4983"/>
      <c r="K73" s="4983"/>
      <c r="L73" s="4983"/>
      <c r="M73" s="4983" t="s">
        <v>30</v>
      </c>
      <c r="N73" s="4983"/>
      <c r="O73" s="4983"/>
      <c r="P73" s="4986"/>
    </row>
    <row r="74" spans="1:16" x14ac:dyDescent="0.2">
      <c r="E74" s="4987"/>
      <c r="H74" s="4987"/>
    </row>
    <row r="75" spans="1:16" ht="15.75" x14ac:dyDescent="0.25">
      <c r="C75" s="243"/>
      <c r="E75" s="138"/>
      <c r="H75" s="138"/>
    </row>
    <row r="76" spans="1:16" ht="15.75" x14ac:dyDescent="0.25">
      <c r="E76" s="138"/>
      <c r="H76" s="138"/>
    </row>
    <row r="77" spans="1:16" ht="15.75" x14ac:dyDescent="0.25">
      <c r="E77" s="138"/>
      <c r="H77" s="138"/>
    </row>
    <row r="78" spans="1:16" x14ac:dyDescent="0.2">
      <c r="E78" s="4988"/>
      <c r="H78" s="4988"/>
    </row>
    <row r="79" spans="1:16" ht="15.75" x14ac:dyDescent="0.25">
      <c r="E79" s="138"/>
      <c r="H79" s="138"/>
    </row>
    <row r="80" spans="1:16" ht="15.75" x14ac:dyDescent="0.25">
      <c r="E80" s="138"/>
      <c r="H80" s="138"/>
    </row>
    <row r="81" spans="5:13" ht="15.75" x14ac:dyDescent="0.25">
      <c r="E81" s="138"/>
      <c r="H81" s="138"/>
    </row>
    <row r="82" spans="5:13" ht="15.75" x14ac:dyDescent="0.25">
      <c r="E82" s="138"/>
      <c r="H82" s="138"/>
    </row>
    <row r="83" spans="5:13" x14ac:dyDescent="0.2">
      <c r="E83" s="4989"/>
      <c r="H83" s="4989"/>
    </row>
    <row r="84" spans="5:13" ht="15.75" x14ac:dyDescent="0.25">
      <c r="E84" s="138"/>
      <c r="H84" s="138"/>
    </row>
    <row r="85" spans="5:13" ht="15.75" x14ac:dyDescent="0.25">
      <c r="E85" s="138"/>
      <c r="H85" s="138"/>
    </row>
    <row r="86" spans="5:13" x14ac:dyDescent="0.2">
      <c r="E86" s="4990"/>
      <c r="H86" s="4990"/>
    </row>
    <row r="87" spans="5:13" x14ac:dyDescent="0.2">
      <c r="E87" s="4991"/>
      <c r="H87" s="4991"/>
    </row>
    <row r="88" spans="5:13" ht="15.75" x14ac:dyDescent="0.25">
      <c r="E88" s="138"/>
      <c r="H88" s="138"/>
    </row>
    <row r="89" spans="5:13" x14ac:dyDescent="0.2">
      <c r="E89" s="4992"/>
      <c r="H89" s="4992"/>
    </row>
    <row r="90" spans="5:13" ht="15.75" x14ac:dyDescent="0.25">
      <c r="E90" s="138"/>
      <c r="H90" s="138"/>
    </row>
    <row r="91" spans="5:13" ht="15.75" x14ac:dyDescent="0.25">
      <c r="E91" s="138"/>
      <c r="H91" s="138"/>
    </row>
    <row r="92" spans="5:13" ht="15.75" x14ac:dyDescent="0.25">
      <c r="E92" s="138"/>
      <c r="H92" s="138"/>
    </row>
    <row r="93" spans="5:13" ht="15.75" x14ac:dyDescent="0.25">
      <c r="E93" s="138"/>
      <c r="H93" s="138"/>
    </row>
    <row r="94" spans="5:13" ht="15.75" x14ac:dyDescent="0.25">
      <c r="E94" s="138"/>
      <c r="H94" s="138"/>
    </row>
    <row r="95" spans="5:13" x14ac:dyDescent="0.2">
      <c r="E95" s="4993"/>
      <c r="H95" s="4993"/>
    </row>
    <row r="96" spans="5:13" x14ac:dyDescent="0.2">
      <c r="E96" s="4994"/>
      <c r="H96" s="4994"/>
      <c r="M96" s="4995" t="s">
        <v>8</v>
      </c>
    </row>
    <row r="97" spans="5:14" ht="15.75" x14ac:dyDescent="0.25">
      <c r="E97" s="138"/>
      <c r="H97" s="138"/>
    </row>
    <row r="98" spans="5:14" x14ac:dyDescent="0.2">
      <c r="E98" s="4996"/>
      <c r="H98" s="4996"/>
    </row>
    <row r="99" spans="5:14" x14ac:dyDescent="0.2">
      <c r="E99" s="4997"/>
      <c r="H99" s="4997"/>
    </row>
    <row r="101" spans="5:14" x14ac:dyDescent="0.2">
      <c r="N101" s="4998"/>
    </row>
    <row r="126" spans="4:4" x14ac:dyDescent="0.2">
      <c r="D126" s="4999"/>
    </row>
  </sheetData>
  <mergeCells count="1">
    <mergeCell ref="Q27:R27"/>
  </mergeCells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750"/>
  </cols>
  <sheetData>
    <row r="1" spans="1:16" ht="12.75" customHeight="1" x14ac:dyDescent="0.2">
      <c r="A1" s="278"/>
      <c r="B1" s="277"/>
      <c r="C1" s="277"/>
      <c r="D1" s="276"/>
      <c r="E1" s="277"/>
      <c r="F1" s="277"/>
      <c r="G1" s="277"/>
      <c r="H1" s="277"/>
      <c r="I1" s="276"/>
      <c r="J1" s="277"/>
      <c r="K1" s="277"/>
      <c r="L1" s="277"/>
      <c r="M1" s="277"/>
      <c r="N1" s="277"/>
      <c r="O1" s="277"/>
      <c r="P1" s="275"/>
    </row>
    <row r="2" spans="1:16" ht="12.75" customHeight="1" x14ac:dyDescent="0.2">
      <c r="A2" s="5000" t="s">
        <v>0</v>
      </c>
      <c r="B2" s="5001"/>
      <c r="C2" s="5001"/>
      <c r="D2" s="5001"/>
      <c r="E2" s="5001"/>
      <c r="F2" s="5001"/>
      <c r="G2" s="5001"/>
      <c r="H2" s="5001"/>
      <c r="I2" s="5001"/>
      <c r="J2" s="5001"/>
      <c r="K2" s="5001"/>
      <c r="L2" s="5001"/>
      <c r="M2" s="5001"/>
      <c r="N2" s="5001"/>
      <c r="O2" s="5001"/>
      <c r="P2" s="5002"/>
    </row>
    <row r="3" spans="1:16" ht="12.75" customHeight="1" x14ac:dyDescent="0.2">
      <c r="A3" s="272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0"/>
    </row>
    <row r="4" spans="1:16" ht="12.75" customHeight="1" x14ac:dyDescent="0.2">
      <c r="A4" s="269" t="s">
        <v>109</v>
      </c>
      <c r="B4" s="268"/>
      <c r="C4" s="268"/>
      <c r="D4" s="268"/>
      <c r="E4" s="268"/>
      <c r="F4" s="268"/>
      <c r="G4" s="268"/>
      <c r="H4" s="268"/>
      <c r="I4" s="268"/>
      <c r="J4" s="267"/>
      <c r="K4" s="266"/>
      <c r="L4" s="266"/>
      <c r="M4" s="266"/>
      <c r="N4" s="266"/>
      <c r="O4" s="266"/>
      <c r="P4" s="270"/>
    </row>
    <row r="5" spans="1:16" ht="12.75" customHeight="1" x14ac:dyDescent="0.2">
      <c r="A5" s="265"/>
      <c r="B5" s="266"/>
      <c r="C5" s="266"/>
      <c r="D5" s="264"/>
      <c r="E5" s="266"/>
      <c r="F5" s="266"/>
      <c r="G5" s="266"/>
      <c r="H5" s="266"/>
      <c r="I5" s="264"/>
      <c r="J5" s="266"/>
      <c r="K5" s="266"/>
      <c r="L5" s="266"/>
      <c r="M5" s="266"/>
      <c r="N5" s="266"/>
      <c r="O5" s="266"/>
      <c r="P5" s="270"/>
    </row>
    <row r="6" spans="1:16" ht="12.75" customHeight="1" x14ac:dyDescent="0.2">
      <c r="A6" s="265" t="s">
        <v>2</v>
      </c>
      <c r="B6" s="266"/>
      <c r="C6" s="266"/>
      <c r="D6" s="264"/>
      <c r="E6" s="266"/>
      <c r="F6" s="266"/>
      <c r="G6" s="266"/>
      <c r="H6" s="266"/>
      <c r="I6" s="264"/>
      <c r="J6" s="266"/>
      <c r="K6" s="266"/>
      <c r="L6" s="266"/>
      <c r="M6" s="266"/>
      <c r="N6" s="266"/>
      <c r="O6" s="266"/>
      <c r="P6" s="270"/>
    </row>
    <row r="7" spans="1:16" ht="12.75" customHeight="1" x14ac:dyDescent="0.2">
      <c r="A7" s="265" t="s">
        <v>3</v>
      </c>
      <c r="B7" s="266"/>
      <c r="C7" s="266"/>
      <c r="D7" s="264"/>
      <c r="E7" s="266"/>
      <c r="F7" s="266"/>
      <c r="G7" s="266"/>
      <c r="H7" s="266"/>
      <c r="I7" s="264"/>
      <c r="J7" s="266"/>
      <c r="K7" s="266"/>
      <c r="L7" s="266"/>
      <c r="M7" s="266"/>
      <c r="N7" s="266"/>
      <c r="O7" s="266"/>
      <c r="P7" s="270"/>
    </row>
    <row r="8" spans="1:16" ht="12.75" customHeight="1" x14ac:dyDescent="0.2">
      <c r="A8" s="265" t="s">
        <v>4</v>
      </c>
      <c r="B8" s="266"/>
      <c r="C8" s="266"/>
      <c r="D8" s="264"/>
      <c r="E8" s="266"/>
      <c r="F8" s="266"/>
      <c r="G8" s="266"/>
      <c r="H8" s="266"/>
      <c r="I8" s="264"/>
      <c r="J8" s="266"/>
      <c r="K8" s="266"/>
      <c r="L8" s="266"/>
      <c r="M8" s="266"/>
      <c r="N8" s="266"/>
      <c r="O8" s="266"/>
      <c r="P8" s="270"/>
    </row>
    <row r="9" spans="1:16" ht="12.75" customHeight="1" x14ac:dyDescent="0.2">
      <c r="A9" s="5003" t="s">
        <v>5</v>
      </c>
      <c r="B9" s="5004"/>
      <c r="C9" s="5004"/>
      <c r="D9" s="5005"/>
      <c r="E9" s="5004"/>
      <c r="F9" s="5004"/>
      <c r="G9" s="5004"/>
      <c r="H9" s="5004"/>
      <c r="I9" s="5005"/>
      <c r="J9" s="5004"/>
      <c r="K9" s="5004"/>
      <c r="L9" s="5004"/>
      <c r="M9" s="5004"/>
      <c r="N9" s="5004"/>
      <c r="O9" s="5004"/>
      <c r="P9" s="5006"/>
    </row>
    <row r="10" spans="1:16" ht="12.75" customHeight="1" x14ac:dyDescent="0.2">
      <c r="A10" s="265" t="s">
        <v>6</v>
      </c>
      <c r="B10" s="266"/>
      <c r="C10" s="266"/>
      <c r="D10" s="264"/>
      <c r="E10" s="266"/>
      <c r="F10" s="266"/>
      <c r="G10" s="266"/>
      <c r="H10" s="266"/>
      <c r="I10" s="264"/>
      <c r="J10" s="266"/>
      <c r="K10" s="266"/>
      <c r="L10" s="266"/>
      <c r="M10" s="266"/>
      <c r="N10" s="266"/>
      <c r="O10" s="266"/>
      <c r="P10" s="270"/>
    </row>
    <row r="11" spans="1:16" ht="12.75" customHeight="1" x14ac:dyDescent="0.2">
      <c r="A11" s="265"/>
      <c r="B11" s="266"/>
      <c r="C11" s="266"/>
      <c r="D11" s="264"/>
      <c r="E11" s="266"/>
      <c r="F11" s="266"/>
      <c r="G11" s="745"/>
      <c r="H11" s="266"/>
      <c r="I11" s="264"/>
      <c r="J11" s="266"/>
      <c r="K11" s="266"/>
      <c r="L11" s="266"/>
      <c r="M11" s="266"/>
      <c r="N11" s="266"/>
      <c r="O11" s="266"/>
      <c r="P11" s="270"/>
    </row>
    <row r="12" spans="1:16" ht="12.75" customHeight="1" x14ac:dyDescent="0.2">
      <c r="A12" s="5007" t="s">
        <v>110</v>
      </c>
      <c r="B12" s="5008"/>
      <c r="C12" s="5008"/>
      <c r="D12" s="5009"/>
      <c r="E12" s="5008" t="s">
        <v>8</v>
      </c>
      <c r="F12" s="5008"/>
      <c r="G12" s="5008"/>
      <c r="H12" s="5008"/>
      <c r="I12" s="5009"/>
      <c r="J12" s="5008"/>
      <c r="K12" s="5008"/>
      <c r="L12" s="5008"/>
      <c r="M12" s="5008"/>
      <c r="N12" s="5010" t="s">
        <v>111</v>
      </c>
      <c r="O12" s="5008"/>
      <c r="P12" s="5011"/>
    </row>
    <row r="13" spans="1:16" ht="12.75" customHeight="1" x14ac:dyDescent="0.2">
      <c r="A13" s="265"/>
      <c r="B13" s="266"/>
      <c r="C13" s="266"/>
      <c r="D13" s="264"/>
      <c r="E13" s="266"/>
      <c r="F13" s="266"/>
      <c r="G13" s="266"/>
      <c r="H13" s="266"/>
      <c r="I13" s="264"/>
      <c r="J13" s="266"/>
      <c r="K13" s="266"/>
      <c r="L13" s="266"/>
      <c r="M13" s="266"/>
      <c r="N13" s="266"/>
      <c r="O13" s="266"/>
      <c r="P13" s="270"/>
    </row>
    <row r="14" spans="1:16" ht="12.75" customHeight="1" x14ac:dyDescent="0.2">
      <c r="A14" s="5012" t="s">
        <v>10</v>
      </c>
      <c r="B14" s="5013"/>
      <c r="C14" s="5013"/>
      <c r="D14" s="5014"/>
      <c r="E14" s="5013"/>
      <c r="F14" s="5013"/>
      <c r="G14" s="5013"/>
      <c r="H14" s="5013"/>
      <c r="I14" s="5014"/>
      <c r="J14" s="5013"/>
      <c r="K14" s="5013"/>
      <c r="L14" s="5013"/>
      <c r="M14" s="5013"/>
      <c r="N14" s="5015"/>
      <c r="O14" s="5016"/>
      <c r="P14" s="5017"/>
    </row>
    <row r="15" spans="1:16" ht="12.75" customHeight="1" x14ac:dyDescent="0.2">
      <c r="A15" s="256"/>
      <c r="B15" s="266"/>
      <c r="C15" s="266"/>
      <c r="D15" s="264"/>
      <c r="E15" s="266"/>
      <c r="F15" s="266"/>
      <c r="G15" s="266"/>
      <c r="H15" s="266"/>
      <c r="I15" s="264"/>
      <c r="J15" s="266"/>
      <c r="K15" s="266"/>
      <c r="L15" s="266"/>
      <c r="M15" s="266"/>
      <c r="N15" s="255" t="s">
        <v>11</v>
      </c>
      <c r="O15" s="254" t="s">
        <v>12</v>
      </c>
      <c r="P15" s="270"/>
    </row>
    <row r="16" spans="1:16" ht="12.75" customHeight="1" x14ac:dyDescent="0.2">
      <c r="A16" s="5018" t="s">
        <v>13</v>
      </c>
      <c r="B16" s="5019"/>
      <c r="C16" s="5019"/>
      <c r="D16" s="5020"/>
      <c r="E16" s="5019"/>
      <c r="F16" s="5019"/>
      <c r="G16" s="5019"/>
      <c r="H16" s="5019"/>
      <c r="I16" s="5020"/>
      <c r="J16" s="5019"/>
      <c r="K16" s="5019"/>
      <c r="L16" s="5019"/>
      <c r="M16" s="5019"/>
      <c r="N16" s="5021"/>
      <c r="O16" s="5022"/>
      <c r="P16" s="5022"/>
    </row>
    <row r="17" spans="1:47" ht="12.75" customHeight="1" x14ac:dyDescent="0.2">
      <c r="A17" s="5023" t="s">
        <v>14</v>
      </c>
      <c r="B17" s="5024"/>
      <c r="C17" s="5024"/>
      <c r="D17" s="5025"/>
      <c r="E17" s="5024"/>
      <c r="F17" s="5024"/>
      <c r="G17" s="5024"/>
      <c r="H17" s="5024"/>
      <c r="I17" s="5025"/>
      <c r="J17" s="5024"/>
      <c r="K17" s="5024"/>
      <c r="L17" s="5024"/>
      <c r="M17" s="5024"/>
      <c r="N17" s="5026" t="s">
        <v>15</v>
      </c>
      <c r="O17" s="5027" t="s">
        <v>16</v>
      </c>
      <c r="P17" s="5028"/>
    </row>
    <row r="18" spans="1:47" ht="12.75" customHeight="1" x14ac:dyDescent="0.2">
      <c r="A18" s="5029"/>
      <c r="B18" s="5030"/>
      <c r="C18" s="5030"/>
      <c r="D18" s="5031"/>
      <c r="E18" s="5030"/>
      <c r="F18" s="5030"/>
      <c r="G18" s="5030"/>
      <c r="H18" s="5030"/>
      <c r="I18" s="5031"/>
      <c r="J18" s="5030"/>
      <c r="K18" s="5030"/>
      <c r="L18" s="5030"/>
      <c r="M18" s="5030"/>
      <c r="N18" s="5032"/>
      <c r="O18" s="5033"/>
      <c r="P18" s="5034" t="s">
        <v>8</v>
      </c>
    </row>
    <row r="19" spans="1:47" ht="12.75" customHeight="1" x14ac:dyDescent="0.2">
      <c r="A19" s="256"/>
      <c r="B19" s="266"/>
      <c r="C19" s="266"/>
      <c r="D19" s="264"/>
      <c r="E19" s="266"/>
      <c r="F19" s="266"/>
      <c r="G19" s="266"/>
      <c r="H19" s="266"/>
      <c r="I19" s="264"/>
      <c r="J19" s="266"/>
      <c r="K19" s="243"/>
      <c r="L19" s="266" t="s">
        <v>17</v>
      </c>
      <c r="M19" s="266"/>
      <c r="N19" s="242"/>
      <c r="O19" s="241"/>
      <c r="P19" s="270"/>
      <c r="AU19" s="240"/>
    </row>
    <row r="20" spans="1:47" ht="12.75" customHeight="1" x14ac:dyDescent="0.2">
      <c r="A20" s="5035"/>
      <c r="B20" s="5036"/>
      <c r="C20" s="5036"/>
      <c r="D20" s="5037"/>
      <c r="E20" s="5036"/>
      <c r="F20" s="5036"/>
      <c r="G20" s="5036"/>
      <c r="H20" s="5036"/>
      <c r="I20" s="5037"/>
      <c r="J20" s="5036"/>
      <c r="K20" s="5036"/>
      <c r="L20" s="5036"/>
      <c r="M20" s="5036"/>
      <c r="N20" s="5038"/>
      <c r="O20" s="5039"/>
      <c r="P20" s="5040"/>
    </row>
    <row r="21" spans="1:47" ht="12.75" customHeight="1" x14ac:dyDescent="0.2">
      <c r="A21" s="265"/>
      <c r="B21" s="266"/>
      <c r="C21" s="271"/>
      <c r="D21" s="271"/>
      <c r="E21" s="266"/>
      <c r="F21" s="266"/>
      <c r="G21" s="266"/>
      <c r="H21" s="266" t="s">
        <v>8</v>
      </c>
      <c r="I21" s="264"/>
      <c r="J21" s="266"/>
      <c r="K21" s="266"/>
      <c r="L21" s="266"/>
      <c r="M21" s="266"/>
      <c r="N21" s="237"/>
      <c r="O21" s="236"/>
      <c r="P21" s="270"/>
    </row>
    <row r="22" spans="1:47" ht="12.75" customHeight="1" x14ac:dyDescent="0.2">
      <c r="A22" s="256"/>
      <c r="B22" s="266"/>
      <c r="C22" s="266"/>
      <c r="D22" s="264"/>
      <c r="E22" s="266"/>
      <c r="F22" s="266"/>
      <c r="G22" s="266"/>
      <c r="H22" s="266"/>
      <c r="I22" s="264"/>
      <c r="J22" s="266"/>
      <c r="K22" s="266"/>
      <c r="L22" s="266"/>
      <c r="M22" s="266"/>
      <c r="N22" s="266"/>
      <c r="O22" s="266"/>
      <c r="P22" s="270"/>
    </row>
    <row r="23" spans="1:47" ht="12.75" customHeight="1" x14ac:dyDescent="0.2">
      <c r="A23" s="5041" t="s">
        <v>18</v>
      </c>
      <c r="B23" s="5042"/>
      <c r="C23" s="5042"/>
      <c r="D23" s="5043"/>
      <c r="E23" s="5044" t="s">
        <v>19</v>
      </c>
      <c r="F23" s="5044"/>
      <c r="G23" s="5044"/>
      <c r="H23" s="5044"/>
      <c r="I23" s="5044"/>
      <c r="J23" s="5044"/>
      <c r="K23" s="5044"/>
      <c r="L23" s="5044"/>
      <c r="M23" s="5042"/>
      <c r="N23" s="5042"/>
      <c r="O23" s="5042"/>
      <c r="P23" s="5045"/>
    </row>
    <row r="24" spans="1:47" ht="15.75" x14ac:dyDescent="0.25">
      <c r="A24" s="256"/>
      <c r="B24" s="266"/>
      <c r="C24" s="266"/>
      <c r="D24" s="264"/>
      <c r="E24" s="234" t="s">
        <v>20</v>
      </c>
      <c r="F24" s="234"/>
      <c r="G24" s="234"/>
      <c r="H24" s="234"/>
      <c r="I24" s="234"/>
      <c r="J24" s="234"/>
      <c r="K24" s="234"/>
      <c r="L24" s="234"/>
      <c r="M24" s="266"/>
      <c r="N24" s="266"/>
      <c r="O24" s="266"/>
      <c r="P24" s="270"/>
    </row>
    <row r="25" spans="1:47" ht="12.75" customHeight="1" x14ac:dyDescent="0.2">
      <c r="A25" s="740"/>
      <c r="B25" s="233" t="s">
        <v>21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66"/>
      <c r="P25" s="270"/>
    </row>
    <row r="26" spans="1:47" ht="12.75" customHeight="1" x14ac:dyDescent="0.2">
      <c r="A26" s="231" t="s">
        <v>22</v>
      </c>
      <c r="B26" s="230" t="s">
        <v>23</v>
      </c>
      <c r="C26" s="230"/>
      <c r="D26" s="231" t="s">
        <v>24</v>
      </c>
      <c r="E26" s="231" t="s">
        <v>25</v>
      </c>
      <c r="F26" s="231" t="s">
        <v>22</v>
      </c>
      <c r="G26" s="230" t="s">
        <v>23</v>
      </c>
      <c r="H26" s="230"/>
      <c r="I26" s="231" t="s">
        <v>24</v>
      </c>
      <c r="J26" s="231" t="s">
        <v>25</v>
      </c>
      <c r="K26" s="231" t="s">
        <v>22</v>
      </c>
      <c r="L26" s="230" t="s">
        <v>23</v>
      </c>
      <c r="M26" s="230"/>
      <c r="N26" s="229" t="s">
        <v>24</v>
      </c>
      <c r="O26" s="231" t="s">
        <v>25</v>
      </c>
      <c r="P26" s="270"/>
    </row>
    <row r="27" spans="1:47" ht="12.75" customHeight="1" x14ac:dyDescent="0.2">
      <c r="A27" s="231"/>
      <c r="B27" s="230" t="s">
        <v>26</v>
      </c>
      <c r="C27" s="230" t="s">
        <v>2</v>
      </c>
      <c r="D27" s="231"/>
      <c r="E27" s="231"/>
      <c r="F27" s="231"/>
      <c r="G27" s="230" t="s">
        <v>26</v>
      </c>
      <c r="H27" s="230" t="s">
        <v>2</v>
      </c>
      <c r="I27" s="231"/>
      <c r="J27" s="231"/>
      <c r="K27" s="231"/>
      <c r="L27" s="230" t="s">
        <v>26</v>
      </c>
      <c r="M27" s="230" t="s">
        <v>2</v>
      </c>
      <c r="N27" s="228"/>
      <c r="O27" s="231"/>
      <c r="P27" s="270"/>
      <c r="Q27" s="29" t="s">
        <v>138</v>
      </c>
      <c r="R27" s="28"/>
      <c r="S27" s="750" t="s">
        <v>139</v>
      </c>
    </row>
    <row r="28" spans="1:47" ht="12.75" customHeight="1" x14ac:dyDescent="0.2">
      <c r="A28" s="5046">
        <v>1</v>
      </c>
      <c r="B28" s="5047">
        <v>0</v>
      </c>
      <c r="C28" s="5048">
        <v>0.15</v>
      </c>
      <c r="D28" s="5049">
        <v>10000</v>
      </c>
      <c r="E28" s="5050">
        <f t="shared" ref="E28:E59" si="0">D28*(100-2.39)/100</f>
        <v>9761</v>
      </c>
      <c r="F28" s="5051">
        <v>33</v>
      </c>
      <c r="G28" s="5052">
        <v>8</v>
      </c>
      <c r="H28" s="5052">
        <v>8.15</v>
      </c>
      <c r="I28" s="5049">
        <v>10000</v>
      </c>
      <c r="J28" s="5050">
        <f t="shared" ref="J28:J59" si="1">I28*(100-2.39)/100</f>
        <v>9761</v>
      </c>
      <c r="K28" s="5051">
        <v>65</v>
      </c>
      <c r="L28" s="5052">
        <v>16</v>
      </c>
      <c r="M28" s="5052">
        <v>16.149999999999999</v>
      </c>
      <c r="N28" s="5049">
        <v>10000</v>
      </c>
      <c r="O28" s="5050">
        <f t="shared" ref="O28:O59" si="2">N28*(100-2.39)/100</f>
        <v>9761</v>
      </c>
      <c r="P28" s="5053"/>
      <c r="Q28" s="4551">
        <v>0</v>
      </c>
      <c r="R28" s="4793">
        <v>0.15</v>
      </c>
      <c r="S28" s="23">
        <f>AVERAGE(D28:D31)</f>
        <v>10000</v>
      </c>
    </row>
    <row r="29" spans="1:47" ht="12.75" customHeight="1" x14ac:dyDescent="0.2">
      <c r="A29" s="227">
        <v>2</v>
      </c>
      <c r="B29" s="227">
        <v>0.15</v>
      </c>
      <c r="C29" s="221">
        <v>0.3</v>
      </c>
      <c r="D29" s="240">
        <v>10000</v>
      </c>
      <c r="E29" s="224">
        <f t="shared" si="0"/>
        <v>9761</v>
      </c>
      <c r="F29" s="223">
        <v>34</v>
      </c>
      <c r="G29" s="222">
        <v>8.15</v>
      </c>
      <c r="H29" s="222">
        <v>8.3000000000000007</v>
      </c>
      <c r="I29" s="240">
        <v>10000</v>
      </c>
      <c r="J29" s="224">
        <f t="shared" si="1"/>
        <v>9761</v>
      </c>
      <c r="K29" s="223">
        <v>66</v>
      </c>
      <c r="L29" s="222">
        <v>16.149999999999999</v>
      </c>
      <c r="M29" s="222">
        <v>16.3</v>
      </c>
      <c r="N29" s="240">
        <v>10000</v>
      </c>
      <c r="O29" s="224">
        <f t="shared" si="2"/>
        <v>9761</v>
      </c>
      <c r="P29" s="270"/>
      <c r="Q29" s="4798">
        <v>1</v>
      </c>
      <c r="R29" s="4793">
        <v>1.1499999999999999</v>
      </c>
      <c r="S29" s="23">
        <f>AVERAGE(D32:D35)</f>
        <v>10000</v>
      </c>
    </row>
    <row r="30" spans="1:47" ht="12.75" customHeight="1" x14ac:dyDescent="0.2">
      <c r="A30" s="5054">
        <v>3</v>
      </c>
      <c r="B30" s="5055">
        <v>0.3</v>
      </c>
      <c r="C30" s="5056">
        <v>0.45</v>
      </c>
      <c r="D30" s="5057">
        <v>10000</v>
      </c>
      <c r="E30" s="5058">
        <f t="shared" si="0"/>
        <v>9761</v>
      </c>
      <c r="F30" s="5059">
        <v>35</v>
      </c>
      <c r="G30" s="5060">
        <v>8.3000000000000007</v>
      </c>
      <c r="H30" s="5060">
        <v>8.4499999999999993</v>
      </c>
      <c r="I30" s="5057">
        <v>10000</v>
      </c>
      <c r="J30" s="5058">
        <f t="shared" si="1"/>
        <v>9761</v>
      </c>
      <c r="K30" s="5059">
        <v>67</v>
      </c>
      <c r="L30" s="5060">
        <v>16.3</v>
      </c>
      <c r="M30" s="5060">
        <v>16.45</v>
      </c>
      <c r="N30" s="5057">
        <v>10000</v>
      </c>
      <c r="O30" s="5058">
        <f t="shared" si="2"/>
        <v>9761</v>
      </c>
      <c r="P30" s="5061"/>
      <c r="Q30" s="4690">
        <v>2</v>
      </c>
      <c r="R30" s="4793">
        <v>2.15</v>
      </c>
      <c r="S30" s="23">
        <f>AVERAGE(D36:D39)</f>
        <v>10000</v>
      </c>
      <c r="V30" s="5062"/>
    </row>
    <row r="31" spans="1:47" ht="12.75" customHeight="1" x14ac:dyDescent="0.2">
      <c r="A31" s="227">
        <v>4</v>
      </c>
      <c r="B31" s="227">
        <v>0.45</v>
      </c>
      <c r="C31" s="222">
        <v>1</v>
      </c>
      <c r="D31" s="240">
        <v>10000</v>
      </c>
      <c r="E31" s="224">
        <f t="shared" si="0"/>
        <v>9761</v>
      </c>
      <c r="F31" s="223">
        <v>36</v>
      </c>
      <c r="G31" s="222">
        <v>8.4499999999999993</v>
      </c>
      <c r="H31" s="222">
        <v>9</v>
      </c>
      <c r="I31" s="240">
        <v>10000</v>
      </c>
      <c r="J31" s="224">
        <f t="shared" si="1"/>
        <v>9761</v>
      </c>
      <c r="K31" s="223">
        <v>68</v>
      </c>
      <c r="L31" s="222">
        <v>16.45</v>
      </c>
      <c r="M31" s="222">
        <v>17</v>
      </c>
      <c r="N31" s="240">
        <v>10000</v>
      </c>
      <c r="O31" s="224">
        <f t="shared" si="2"/>
        <v>9761</v>
      </c>
      <c r="P31" s="270"/>
      <c r="Q31" s="4690">
        <v>3</v>
      </c>
      <c r="R31" s="4787">
        <v>3.15</v>
      </c>
      <c r="S31" s="23">
        <f>AVERAGE(D40:D43)</f>
        <v>10000</v>
      </c>
    </row>
    <row r="32" spans="1:47" ht="12.75" customHeight="1" x14ac:dyDescent="0.2">
      <c r="A32" s="5063">
        <v>5</v>
      </c>
      <c r="B32" s="5064">
        <v>1</v>
      </c>
      <c r="C32" s="5065">
        <v>1.1499999999999999</v>
      </c>
      <c r="D32" s="5066">
        <v>10000</v>
      </c>
      <c r="E32" s="5067">
        <f t="shared" si="0"/>
        <v>9761</v>
      </c>
      <c r="F32" s="5068">
        <v>37</v>
      </c>
      <c r="G32" s="5064">
        <v>9</v>
      </c>
      <c r="H32" s="5064">
        <v>9.15</v>
      </c>
      <c r="I32" s="5066">
        <v>10000</v>
      </c>
      <c r="J32" s="5067">
        <f t="shared" si="1"/>
        <v>9761</v>
      </c>
      <c r="K32" s="5068">
        <v>69</v>
      </c>
      <c r="L32" s="5064">
        <v>17</v>
      </c>
      <c r="M32" s="5064">
        <v>17.149999999999999</v>
      </c>
      <c r="N32" s="5066">
        <v>10000</v>
      </c>
      <c r="O32" s="5067">
        <f t="shared" si="2"/>
        <v>9761</v>
      </c>
      <c r="P32" s="5069"/>
      <c r="Q32" s="4690">
        <v>4</v>
      </c>
      <c r="R32" s="4787">
        <v>4.1500000000000004</v>
      </c>
      <c r="S32" s="23">
        <f>AVERAGE(D44:D47)</f>
        <v>10000</v>
      </c>
      <c r="AQ32" s="5066"/>
    </row>
    <row r="33" spans="1:19" ht="12.75" customHeight="1" x14ac:dyDescent="0.2">
      <c r="A33" s="5070">
        <v>6</v>
      </c>
      <c r="B33" s="5071">
        <v>1.1499999999999999</v>
      </c>
      <c r="C33" s="5072">
        <v>1.3</v>
      </c>
      <c r="D33" s="5073">
        <v>10000</v>
      </c>
      <c r="E33" s="5074">
        <f t="shared" si="0"/>
        <v>9761</v>
      </c>
      <c r="F33" s="5075">
        <v>38</v>
      </c>
      <c r="G33" s="5072">
        <v>9.15</v>
      </c>
      <c r="H33" s="5072">
        <v>9.3000000000000007</v>
      </c>
      <c r="I33" s="5073">
        <v>10000</v>
      </c>
      <c r="J33" s="5074">
        <f t="shared" si="1"/>
        <v>9761</v>
      </c>
      <c r="K33" s="5075">
        <v>70</v>
      </c>
      <c r="L33" s="5072">
        <v>17.149999999999999</v>
      </c>
      <c r="M33" s="5072">
        <v>17.3</v>
      </c>
      <c r="N33" s="5073">
        <v>10000</v>
      </c>
      <c r="O33" s="5074">
        <f t="shared" si="2"/>
        <v>9761</v>
      </c>
      <c r="P33" s="5076"/>
      <c r="Q33" s="4798">
        <v>5</v>
      </c>
      <c r="R33" s="4787">
        <v>5.15</v>
      </c>
      <c r="S33" s="23">
        <f>AVERAGE(D48:D51)</f>
        <v>10000</v>
      </c>
    </row>
    <row r="34" spans="1:19" x14ac:dyDescent="0.2">
      <c r="A34" s="5077">
        <v>7</v>
      </c>
      <c r="B34" s="5078">
        <v>1.3</v>
      </c>
      <c r="C34" s="5079">
        <v>1.45</v>
      </c>
      <c r="D34" s="5080">
        <v>10000</v>
      </c>
      <c r="E34" s="5081">
        <f t="shared" si="0"/>
        <v>9761</v>
      </c>
      <c r="F34" s="5082">
        <v>39</v>
      </c>
      <c r="G34" s="5083">
        <v>9.3000000000000007</v>
      </c>
      <c r="H34" s="5083">
        <v>9.4499999999999993</v>
      </c>
      <c r="I34" s="5080">
        <v>10000</v>
      </c>
      <c r="J34" s="5081">
        <f t="shared" si="1"/>
        <v>9761</v>
      </c>
      <c r="K34" s="5082">
        <v>71</v>
      </c>
      <c r="L34" s="5083">
        <v>17.3</v>
      </c>
      <c r="M34" s="5083">
        <v>17.45</v>
      </c>
      <c r="N34" s="5080">
        <v>10000</v>
      </c>
      <c r="O34" s="5081">
        <f t="shared" si="2"/>
        <v>9761</v>
      </c>
      <c r="P34" s="5084"/>
      <c r="Q34" s="4798">
        <v>6</v>
      </c>
      <c r="R34" s="4787">
        <v>6.15</v>
      </c>
      <c r="S34" s="23">
        <f>AVERAGE(D52:D55)</f>
        <v>10000</v>
      </c>
    </row>
    <row r="35" spans="1:19" x14ac:dyDescent="0.2">
      <c r="A35" s="227">
        <v>8</v>
      </c>
      <c r="B35" s="227">
        <v>1.45</v>
      </c>
      <c r="C35" s="222">
        <v>2</v>
      </c>
      <c r="D35" s="240">
        <v>10000</v>
      </c>
      <c r="E35" s="224">
        <f t="shared" si="0"/>
        <v>9761</v>
      </c>
      <c r="F35" s="223">
        <v>40</v>
      </c>
      <c r="G35" s="222">
        <v>9.4499999999999993</v>
      </c>
      <c r="H35" s="222">
        <v>10</v>
      </c>
      <c r="I35" s="240">
        <v>10000</v>
      </c>
      <c r="J35" s="224">
        <f t="shared" si="1"/>
        <v>9761</v>
      </c>
      <c r="K35" s="223">
        <v>72</v>
      </c>
      <c r="L35" s="738">
        <v>17.45</v>
      </c>
      <c r="M35" s="222">
        <v>18</v>
      </c>
      <c r="N35" s="240">
        <v>10000</v>
      </c>
      <c r="O35" s="224">
        <f t="shared" si="2"/>
        <v>9761</v>
      </c>
      <c r="P35" s="270"/>
      <c r="Q35" s="4798">
        <v>7</v>
      </c>
      <c r="R35" s="4787">
        <v>7.15</v>
      </c>
      <c r="S35" s="23">
        <f>AVERAGE(D56:D59)</f>
        <v>10000</v>
      </c>
    </row>
    <row r="36" spans="1:19" x14ac:dyDescent="0.2">
      <c r="A36" s="5085">
        <v>9</v>
      </c>
      <c r="B36" s="5086">
        <v>2</v>
      </c>
      <c r="C36" s="5087">
        <v>2.15</v>
      </c>
      <c r="D36" s="5088">
        <v>10000</v>
      </c>
      <c r="E36" s="5089">
        <f t="shared" si="0"/>
        <v>9761</v>
      </c>
      <c r="F36" s="5090">
        <v>41</v>
      </c>
      <c r="G36" s="5091">
        <v>10</v>
      </c>
      <c r="H36" s="5092">
        <v>10.15</v>
      </c>
      <c r="I36" s="5088">
        <v>10000</v>
      </c>
      <c r="J36" s="5089">
        <f t="shared" si="1"/>
        <v>9761</v>
      </c>
      <c r="K36" s="5090">
        <v>73</v>
      </c>
      <c r="L36" s="5092">
        <v>18</v>
      </c>
      <c r="M36" s="5091">
        <v>18.149999999999999</v>
      </c>
      <c r="N36" s="5088">
        <v>10000</v>
      </c>
      <c r="O36" s="5089">
        <f t="shared" si="2"/>
        <v>9761</v>
      </c>
      <c r="P36" s="5093"/>
      <c r="Q36" s="4798">
        <v>8</v>
      </c>
      <c r="R36" s="4798">
        <v>8.15</v>
      </c>
      <c r="S36" s="23">
        <f>AVERAGE(I28:I31)</f>
        <v>10000</v>
      </c>
    </row>
    <row r="37" spans="1:19" x14ac:dyDescent="0.2">
      <c r="A37" s="227">
        <v>10</v>
      </c>
      <c r="B37" s="227">
        <v>2.15</v>
      </c>
      <c r="C37" s="222">
        <v>2.2999999999999998</v>
      </c>
      <c r="D37" s="240">
        <v>10000</v>
      </c>
      <c r="E37" s="224">
        <f t="shared" si="0"/>
        <v>9761</v>
      </c>
      <c r="F37" s="223">
        <v>42</v>
      </c>
      <c r="G37" s="222">
        <v>10.15</v>
      </c>
      <c r="H37" s="738">
        <v>10.3</v>
      </c>
      <c r="I37" s="240">
        <v>10000</v>
      </c>
      <c r="J37" s="224">
        <f t="shared" si="1"/>
        <v>9761</v>
      </c>
      <c r="K37" s="223">
        <v>74</v>
      </c>
      <c r="L37" s="738">
        <v>18.149999999999999</v>
      </c>
      <c r="M37" s="222">
        <v>18.3</v>
      </c>
      <c r="N37" s="240">
        <v>10000</v>
      </c>
      <c r="O37" s="224">
        <f t="shared" si="2"/>
        <v>9761</v>
      </c>
      <c r="P37" s="270"/>
      <c r="Q37" s="4798">
        <v>9</v>
      </c>
      <c r="R37" s="4798">
        <v>9.15</v>
      </c>
      <c r="S37" s="23">
        <f>AVERAGE(I32:I35)</f>
        <v>10000</v>
      </c>
    </row>
    <row r="38" spans="1:19" x14ac:dyDescent="0.2">
      <c r="A38" s="227">
        <v>11</v>
      </c>
      <c r="B38" s="221">
        <v>2.2999999999999998</v>
      </c>
      <c r="C38" s="225">
        <v>2.4500000000000002</v>
      </c>
      <c r="D38" s="240">
        <v>10000</v>
      </c>
      <c r="E38" s="224">
        <f t="shared" si="0"/>
        <v>9761</v>
      </c>
      <c r="F38" s="223">
        <v>43</v>
      </c>
      <c r="G38" s="222">
        <v>10.3</v>
      </c>
      <c r="H38" s="738">
        <v>10.45</v>
      </c>
      <c r="I38" s="240">
        <v>10000</v>
      </c>
      <c r="J38" s="224">
        <f t="shared" si="1"/>
        <v>9761</v>
      </c>
      <c r="K38" s="223">
        <v>75</v>
      </c>
      <c r="L38" s="738">
        <v>18.3</v>
      </c>
      <c r="M38" s="222">
        <v>18.45</v>
      </c>
      <c r="N38" s="240">
        <v>10000</v>
      </c>
      <c r="O38" s="224">
        <f t="shared" si="2"/>
        <v>9761</v>
      </c>
      <c r="P38" s="270"/>
      <c r="Q38" s="4798">
        <v>10</v>
      </c>
      <c r="R38" s="4794">
        <v>10.15</v>
      </c>
      <c r="S38" s="23">
        <f>AVERAGE(I36:I39)</f>
        <v>10000</v>
      </c>
    </row>
    <row r="39" spans="1:19" x14ac:dyDescent="0.2">
      <c r="A39" s="227">
        <v>12</v>
      </c>
      <c r="B39" s="227">
        <v>2.4500000000000002</v>
      </c>
      <c r="C39" s="222">
        <v>3</v>
      </c>
      <c r="D39" s="240">
        <v>10000</v>
      </c>
      <c r="E39" s="224">
        <f t="shared" si="0"/>
        <v>9761</v>
      </c>
      <c r="F39" s="223">
        <v>44</v>
      </c>
      <c r="G39" s="222">
        <v>10.45</v>
      </c>
      <c r="H39" s="738">
        <v>11</v>
      </c>
      <c r="I39" s="240">
        <v>10000</v>
      </c>
      <c r="J39" s="224">
        <f t="shared" si="1"/>
        <v>9761</v>
      </c>
      <c r="K39" s="223">
        <v>76</v>
      </c>
      <c r="L39" s="738">
        <v>18.45</v>
      </c>
      <c r="M39" s="222">
        <v>19</v>
      </c>
      <c r="N39" s="240">
        <v>10000</v>
      </c>
      <c r="O39" s="224">
        <f t="shared" si="2"/>
        <v>9761</v>
      </c>
      <c r="P39" s="270"/>
      <c r="Q39" s="4798">
        <v>11</v>
      </c>
      <c r="R39" s="4794">
        <v>11.15</v>
      </c>
      <c r="S39" s="23">
        <f>AVERAGE(I40:I43)</f>
        <v>10000</v>
      </c>
    </row>
    <row r="40" spans="1:19" x14ac:dyDescent="0.2">
      <c r="A40" s="5094">
        <v>13</v>
      </c>
      <c r="B40" s="5095">
        <v>3</v>
      </c>
      <c r="C40" s="5096">
        <v>3.15</v>
      </c>
      <c r="D40" s="5097">
        <v>10000</v>
      </c>
      <c r="E40" s="5098">
        <f t="shared" si="0"/>
        <v>9761</v>
      </c>
      <c r="F40" s="5099">
        <v>45</v>
      </c>
      <c r="G40" s="5100">
        <v>11</v>
      </c>
      <c r="H40" s="5101">
        <v>11.15</v>
      </c>
      <c r="I40" s="5097">
        <v>10000</v>
      </c>
      <c r="J40" s="5098">
        <f t="shared" si="1"/>
        <v>9761</v>
      </c>
      <c r="K40" s="5099">
        <v>77</v>
      </c>
      <c r="L40" s="5101">
        <v>19</v>
      </c>
      <c r="M40" s="5100">
        <v>19.149999999999999</v>
      </c>
      <c r="N40" s="5097">
        <v>10000</v>
      </c>
      <c r="O40" s="5098">
        <f t="shared" si="2"/>
        <v>9761</v>
      </c>
      <c r="P40" s="5102"/>
      <c r="Q40" s="4798">
        <v>12</v>
      </c>
      <c r="R40" s="4794">
        <v>12.15</v>
      </c>
      <c r="S40" s="23">
        <f>AVERAGE(I44:I47)</f>
        <v>10000</v>
      </c>
    </row>
    <row r="41" spans="1:19" x14ac:dyDescent="0.2">
      <c r="A41" s="227">
        <v>14</v>
      </c>
      <c r="B41" s="227">
        <v>3.15</v>
      </c>
      <c r="C41" s="738">
        <v>3.3</v>
      </c>
      <c r="D41" s="240">
        <v>10000</v>
      </c>
      <c r="E41" s="224">
        <f t="shared" si="0"/>
        <v>9761</v>
      </c>
      <c r="F41" s="223">
        <v>46</v>
      </c>
      <c r="G41" s="222">
        <v>11.15</v>
      </c>
      <c r="H41" s="738">
        <v>11.3</v>
      </c>
      <c r="I41" s="240">
        <v>10000</v>
      </c>
      <c r="J41" s="224">
        <f t="shared" si="1"/>
        <v>9761</v>
      </c>
      <c r="K41" s="223">
        <v>78</v>
      </c>
      <c r="L41" s="738">
        <v>19.149999999999999</v>
      </c>
      <c r="M41" s="222">
        <v>19.3</v>
      </c>
      <c r="N41" s="240">
        <v>10000</v>
      </c>
      <c r="O41" s="224">
        <f t="shared" si="2"/>
        <v>9761</v>
      </c>
      <c r="P41" s="270"/>
      <c r="Q41" s="4798">
        <v>13</v>
      </c>
      <c r="R41" s="4794">
        <v>13.15</v>
      </c>
      <c r="S41" s="23">
        <f>AVERAGE(I48:I51)</f>
        <v>10000</v>
      </c>
    </row>
    <row r="42" spans="1:19" x14ac:dyDescent="0.2">
      <c r="A42" s="227">
        <v>15</v>
      </c>
      <c r="B42" s="221">
        <v>3.3</v>
      </c>
      <c r="C42" s="182">
        <v>3.45</v>
      </c>
      <c r="D42" s="240">
        <v>10000</v>
      </c>
      <c r="E42" s="224">
        <f t="shared" si="0"/>
        <v>9761</v>
      </c>
      <c r="F42" s="223">
        <v>47</v>
      </c>
      <c r="G42" s="222">
        <v>11.3</v>
      </c>
      <c r="H42" s="738">
        <v>11.45</v>
      </c>
      <c r="I42" s="240">
        <v>10000</v>
      </c>
      <c r="J42" s="224">
        <f t="shared" si="1"/>
        <v>9761</v>
      </c>
      <c r="K42" s="223">
        <v>79</v>
      </c>
      <c r="L42" s="738">
        <v>19.3</v>
      </c>
      <c r="M42" s="222">
        <v>19.45</v>
      </c>
      <c r="N42" s="240">
        <v>10000</v>
      </c>
      <c r="O42" s="224">
        <f t="shared" si="2"/>
        <v>9761</v>
      </c>
      <c r="P42" s="270"/>
      <c r="Q42" s="4798">
        <v>14</v>
      </c>
      <c r="R42" s="4794">
        <v>14.15</v>
      </c>
      <c r="S42" s="23">
        <f>AVERAGE(I52:I55)</f>
        <v>10000</v>
      </c>
    </row>
    <row r="43" spans="1:19" x14ac:dyDescent="0.2">
      <c r="A43" s="227">
        <v>16</v>
      </c>
      <c r="B43" s="227">
        <v>3.45</v>
      </c>
      <c r="C43" s="738">
        <v>4</v>
      </c>
      <c r="D43" s="240">
        <v>10000</v>
      </c>
      <c r="E43" s="224">
        <f t="shared" si="0"/>
        <v>9761</v>
      </c>
      <c r="F43" s="223">
        <v>48</v>
      </c>
      <c r="G43" s="222">
        <v>11.45</v>
      </c>
      <c r="H43" s="738">
        <v>12</v>
      </c>
      <c r="I43" s="240">
        <v>10000</v>
      </c>
      <c r="J43" s="224">
        <f t="shared" si="1"/>
        <v>9761</v>
      </c>
      <c r="K43" s="223">
        <v>80</v>
      </c>
      <c r="L43" s="738">
        <v>19.45</v>
      </c>
      <c r="M43" s="738">
        <v>20</v>
      </c>
      <c r="N43" s="240">
        <v>10000</v>
      </c>
      <c r="O43" s="224">
        <f t="shared" si="2"/>
        <v>9761</v>
      </c>
      <c r="P43" s="270"/>
      <c r="Q43" s="4798">
        <v>15</v>
      </c>
      <c r="R43" s="4798">
        <v>15.15</v>
      </c>
      <c r="S43" s="23">
        <f>AVERAGE(I56:I59)</f>
        <v>10000</v>
      </c>
    </row>
    <row r="44" spans="1:19" x14ac:dyDescent="0.2">
      <c r="A44" s="5103">
        <v>17</v>
      </c>
      <c r="B44" s="5104">
        <v>4</v>
      </c>
      <c r="C44" s="5105">
        <v>4.1500000000000004</v>
      </c>
      <c r="D44" s="5106">
        <v>10000</v>
      </c>
      <c r="E44" s="5107">
        <f t="shared" si="0"/>
        <v>9761</v>
      </c>
      <c r="F44" s="5108">
        <v>49</v>
      </c>
      <c r="G44" s="5109">
        <v>12</v>
      </c>
      <c r="H44" s="5110">
        <v>12.15</v>
      </c>
      <c r="I44" s="5106">
        <v>10000</v>
      </c>
      <c r="J44" s="5107">
        <f t="shared" si="1"/>
        <v>9761</v>
      </c>
      <c r="K44" s="5108">
        <v>81</v>
      </c>
      <c r="L44" s="5110">
        <v>20</v>
      </c>
      <c r="M44" s="5109">
        <v>20.149999999999999</v>
      </c>
      <c r="N44" s="5106">
        <v>10000</v>
      </c>
      <c r="O44" s="5107">
        <f t="shared" si="2"/>
        <v>9761</v>
      </c>
      <c r="P44" s="5111"/>
      <c r="Q44" s="4798">
        <v>16</v>
      </c>
      <c r="R44" s="4798">
        <v>16.149999999999999</v>
      </c>
      <c r="S44" s="23">
        <f>AVERAGE(N28:N31)</f>
        <v>10000</v>
      </c>
    </row>
    <row r="45" spans="1:19" x14ac:dyDescent="0.2">
      <c r="A45" s="227">
        <v>18</v>
      </c>
      <c r="B45" s="227">
        <v>4.1500000000000004</v>
      </c>
      <c r="C45" s="738">
        <v>4.3</v>
      </c>
      <c r="D45" s="240">
        <v>10000</v>
      </c>
      <c r="E45" s="224">
        <f t="shared" si="0"/>
        <v>9761</v>
      </c>
      <c r="F45" s="223">
        <v>50</v>
      </c>
      <c r="G45" s="222">
        <v>12.15</v>
      </c>
      <c r="H45" s="738">
        <v>12.3</v>
      </c>
      <c r="I45" s="240">
        <v>10000</v>
      </c>
      <c r="J45" s="224">
        <f t="shared" si="1"/>
        <v>9761</v>
      </c>
      <c r="K45" s="223">
        <v>82</v>
      </c>
      <c r="L45" s="738">
        <v>20.149999999999999</v>
      </c>
      <c r="M45" s="222">
        <v>20.3</v>
      </c>
      <c r="N45" s="240">
        <v>10000</v>
      </c>
      <c r="O45" s="224">
        <f t="shared" si="2"/>
        <v>9761</v>
      </c>
      <c r="P45" s="270"/>
      <c r="Q45" s="4798">
        <v>17</v>
      </c>
      <c r="R45" s="4798">
        <v>17.149999999999999</v>
      </c>
      <c r="S45" s="23">
        <f>AVERAGE(N32:N35)</f>
        <v>10000</v>
      </c>
    </row>
    <row r="46" spans="1:19" x14ac:dyDescent="0.2">
      <c r="A46" s="227">
        <v>19</v>
      </c>
      <c r="B46" s="221">
        <v>4.3</v>
      </c>
      <c r="C46" s="182">
        <v>4.45</v>
      </c>
      <c r="D46" s="240">
        <v>10000</v>
      </c>
      <c r="E46" s="224">
        <f t="shared" si="0"/>
        <v>9761</v>
      </c>
      <c r="F46" s="223">
        <v>51</v>
      </c>
      <c r="G46" s="222">
        <v>12.3</v>
      </c>
      <c r="H46" s="738">
        <v>12.45</v>
      </c>
      <c r="I46" s="240">
        <v>10000</v>
      </c>
      <c r="J46" s="224">
        <f t="shared" si="1"/>
        <v>9761</v>
      </c>
      <c r="K46" s="223">
        <v>83</v>
      </c>
      <c r="L46" s="738">
        <v>20.3</v>
      </c>
      <c r="M46" s="222">
        <v>20.45</v>
      </c>
      <c r="N46" s="240">
        <v>10000</v>
      </c>
      <c r="O46" s="224">
        <f t="shared" si="2"/>
        <v>9761</v>
      </c>
      <c r="P46" s="270"/>
      <c r="Q46" s="4794">
        <v>18</v>
      </c>
      <c r="R46" s="4798">
        <v>18.149999999999999</v>
      </c>
      <c r="S46" s="23">
        <f>AVERAGE(N36:N39)</f>
        <v>10000</v>
      </c>
    </row>
    <row r="47" spans="1:19" x14ac:dyDescent="0.2">
      <c r="A47" s="227">
        <v>20</v>
      </c>
      <c r="B47" s="227">
        <v>4.45</v>
      </c>
      <c r="C47" s="738">
        <v>5</v>
      </c>
      <c r="D47" s="240">
        <v>10000</v>
      </c>
      <c r="E47" s="224">
        <f t="shared" si="0"/>
        <v>9761</v>
      </c>
      <c r="F47" s="223">
        <v>52</v>
      </c>
      <c r="G47" s="222">
        <v>12.45</v>
      </c>
      <c r="H47" s="738">
        <v>13</v>
      </c>
      <c r="I47" s="240">
        <v>10000</v>
      </c>
      <c r="J47" s="224">
        <f t="shared" si="1"/>
        <v>9761</v>
      </c>
      <c r="K47" s="223">
        <v>84</v>
      </c>
      <c r="L47" s="738">
        <v>20.45</v>
      </c>
      <c r="M47" s="222">
        <v>21</v>
      </c>
      <c r="N47" s="240">
        <v>10000</v>
      </c>
      <c r="O47" s="224">
        <f t="shared" si="2"/>
        <v>9761</v>
      </c>
      <c r="P47" s="270"/>
      <c r="Q47" s="4794">
        <v>19</v>
      </c>
      <c r="R47" s="4798">
        <v>19.149999999999999</v>
      </c>
      <c r="S47" s="23">
        <f>AVERAGE(N40:N43)</f>
        <v>10000</v>
      </c>
    </row>
    <row r="48" spans="1:19" x14ac:dyDescent="0.2">
      <c r="A48" s="5112">
        <v>21</v>
      </c>
      <c r="B48" s="5113">
        <v>5</v>
      </c>
      <c r="C48" s="5114">
        <v>5.15</v>
      </c>
      <c r="D48" s="5115">
        <v>10000</v>
      </c>
      <c r="E48" s="5116">
        <f t="shared" si="0"/>
        <v>9761</v>
      </c>
      <c r="F48" s="5117">
        <v>53</v>
      </c>
      <c r="G48" s="5113">
        <v>13</v>
      </c>
      <c r="H48" s="5118">
        <v>13.15</v>
      </c>
      <c r="I48" s="5115">
        <v>10000</v>
      </c>
      <c r="J48" s="5116">
        <f t="shared" si="1"/>
        <v>9761</v>
      </c>
      <c r="K48" s="5117">
        <v>85</v>
      </c>
      <c r="L48" s="5118">
        <v>21</v>
      </c>
      <c r="M48" s="5113">
        <v>21.15</v>
      </c>
      <c r="N48" s="5115">
        <v>10000</v>
      </c>
      <c r="O48" s="5116">
        <f t="shared" si="2"/>
        <v>9761</v>
      </c>
      <c r="P48" s="5119"/>
      <c r="Q48" s="4794">
        <v>20</v>
      </c>
      <c r="R48" s="4798">
        <v>20.149999999999999</v>
      </c>
      <c r="S48" s="23">
        <f>AVERAGE(N44:N47)</f>
        <v>10000</v>
      </c>
    </row>
    <row r="49" spans="1:19" x14ac:dyDescent="0.2">
      <c r="A49" s="5120">
        <v>22</v>
      </c>
      <c r="B49" s="5121">
        <v>5.15</v>
      </c>
      <c r="C49" s="5122">
        <v>5.3</v>
      </c>
      <c r="D49" s="5123">
        <v>10000</v>
      </c>
      <c r="E49" s="5124">
        <f t="shared" si="0"/>
        <v>9761</v>
      </c>
      <c r="F49" s="5125">
        <v>54</v>
      </c>
      <c r="G49" s="5126">
        <v>13.15</v>
      </c>
      <c r="H49" s="5122">
        <v>13.3</v>
      </c>
      <c r="I49" s="5123">
        <v>10000</v>
      </c>
      <c r="J49" s="5124">
        <f t="shared" si="1"/>
        <v>9761</v>
      </c>
      <c r="K49" s="5125">
        <v>86</v>
      </c>
      <c r="L49" s="5122">
        <v>21.15</v>
      </c>
      <c r="M49" s="5126">
        <v>21.3</v>
      </c>
      <c r="N49" s="5123">
        <v>10000</v>
      </c>
      <c r="O49" s="5124">
        <f t="shared" si="2"/>
        <v>9761</v>
      </c>
      <c r="P49" s="5127"/>
      <c r="Q49" s="4794">
        <v>21</v>
      </c>
      <c r="R49" s="4798">
        <v>21.15</v>
      </c>
      <c r="S49" s="23">
        <f>AVERAGE(N48:N51)</f>
        <v>10000</v>
      </c>
    </row>
    <row r="50" spans="1:19" x14ac:dyDescent="0.2">
      <c r="A50" s="227">
        <v>23</v>
      </c>
      <c r="B50" s="222">
        <v>5.3</v>
      </c>
      <c r="C50" s="182">
        <v>5.45</v>
      </c>
      <c r="D50" s="240">
        <v>10000</v>
      </c>
      <c r="E50" s="224">
        <f t="shared" si="0"/>
        <v>9761</v>
      </c>
      <c r="F50" s="223">
        <v>55</v>
      </c>
      <c r="G50" s="222">
        <v>13.3</v>
      </c>
      <c r="H50" s="738">
        <v>13.45</v>
      </c>
      <c r="I50" s="240">
        <v>10000</v>
      </c>
      <c r="J50" s="224">
        <f t="shared" si="1"/>
        <v>9761</v>
      </c>
      <c r="K50" s="223">
        <v>87</v>
      </c>
      <c r="L50" s="738">
        <v>21.3</v>
      </c>
      <c r="M50" s="222">
        <v>21.45</v>
      </c>
      <c r="N50" s="240">
        <v>10000</v>
      </c>
      <c r="O50" s="224">
        <f t="shared" si="2"/>
        <v>9761</v>
      </c>
      <c r="P50" s="270"/>
      <c r="Q50" s="4794">
        <v>22</v>
      </c>
      <c r="R50" s="4798">
        <v>22.15</v>
      </c>
      <c r="S50" s="23">
        <f>AVERAGE(N52:N55)</f>
        <v>10000</v>
      </c>
    </row>
    <row r="51" spans="1:19" x14ac:dyDescent="0.2">
      <c r="A51" s="227">
        <v>24</v>
      </c>
      <c r="B51" s="225">
        <v>5.45</v>
      </c>
      <c r="C51" s="738">
        <v>6</v>
      </c>
      <c r="D51" s="240">
        <v>10000</v>
      </c>
      <c r="E51" s="224">
        <f t="shared" si="0"/>
        <v>9761</v>
      </c>
      <c r="F51" s="223">
        <v>56</v>
      </c>
      <c r="G51" s="222">
        <v>13.45</v>
      </c>
      <c r="H51" s="738">
        <v>14</v>
      </c>
      <c r="I51" s="240">
        <v>10000</v>
      </c>
      <c r="J51" s="224">
        <f t="shared" si="1"/>
        <v>9761</v>
      </c>
      <c r="K51" s="223">
        <v>88</v>
      </c>
      <c r="L51" s="738">
        <v>21.45</v>
      </c>
      <c r="M51" s="222">
        <v>22</v>
      </c>
      <c r="N51" s="240">
        <v>10000</v>
      </c>
      <c r="O51" s="224">
        <f t="shared" si="2"/>
        <v>9761</v>
      </c>
      <c r="P51" s="270"/>
      <c r="Q51" s="4794">
        <v>23</v>
      </c>
      <c r="R51" s="4798">
        <v>23.15</v>
      </c>
      <c r="S51" s="23">
        <f>AVERAGE(N56:N59)</f>
        <v>10000</v>
      </c>
    </row>
    <row r="52" spans="1:19" x14ac:dyDescent="0.2">
      <c r="A52" s="5128">
        <v>25</v>
      </c>
      <c r="B52" s="5129">
        <v>6</v>
      </c>
      <c r="C52" s="5130">
        <v>6.15</v>
      </c>
      <c r="D52" s="5131">
        <v>10000</v>
      </c>
      <c r="E52" s="5132">
        <f t="shared" si="0"/>
        <v>9761</v>
      </c>
      <c r="F52" s="5133">
        <v>57</v>
      </c>
      <c r="G52" s="5129">
        <v>14</v>
      </c>
      <c r="H52" s="5134">
        <v>14.15</v>
      </c>
      <c r="I52" s="5131">
        <v>10000</v>
      </c>
      <c r="J52" s="5132">
        <f t="shared" si="1"/>
        <v>9761</v>
      </c>
      <c r="K52" s="5133">
        <v>89</v>
      </c>
      <c r="L52" s="5134">
        <v>22</v>
      </c>
      <c r="M52" s="5129">
        <v>22.15</v>
      </c>
      <c r="N52" s="5131">
        <v>10000</v>
      </c>
      <c r="O52" s="5132">
        <f t="shared" si="2"/>
        <v>9761</v>
      </c>
      <c r="P52" s="5135"/>
      <c r="Q52" s="750" t="s">
        <v>140</v>
      </c>
      <c r="S52" s="23">
        <f>AVERAGE(S28:S51)</f>
        <v>10000</v>
      </c>
    </row>
    <row r="53" spans="1:19" x14ac:dyDescent="0.2">
      <c r="A53" s="227">
        <v>26</v>
      </c>
      <c r="B53" s="225">
        <v>6.15</v>
      </c>
      <c r="C53" s="738">
        <v>6.3</v>
      </c>
      <c r="D53" s="240">
        <v>10000</v>
      </c>
      <c r="E53" s="224">
        <f t="shared" si="0"/>
        <v>9761</v>
      </c>
      <c r="F53" s="223">
        <v>58</v>
      </c>
      <c r="G53" s="222">
        <v>14.15</v>
      </c>
      <c r="H53" s="738">
        <v>14.3</v>
      </c>
      <c r="I53" s="240">
        <v>10000</v>
      </c>
      <c r="J53" s="224">
        <f t="shared" si="1"/>
        <v>9761</v>
      </c>
      <c r="K53" s="223">
        <v>90</v>
      </c>
      <c r="L53" s="738">
        <v>22.15</v>
      </c>
      <c r="M53" s="222">
        <v>22.3</v>
      </c>
      <c r="N53" s="240">
        <v>10000</v>
      </c>
      <c r="O53" s="224">
        <f t="shared" si="2"/>
        <v>9761</v>
      </c>
      <c r="P53" s="270"/>
    </row>
    <row r="54" spans="1:19" x14ac:dyDescent="0.2">
      <c r="A54" s="5136">
        <v>27</v>
      </c>
      <c r="B54" s="5137">
        <v>6.3</v>
      </c>
      <c r="C54" s="5138">
        <v>6.45</v>
      </c>
      <c r="D54" s="5139">
        <v>10000</v>
      </c>
      <c r="E54" s="5140">
        <f t="shared" si="0"/>
        <v>9761</v>
      </c>
      <c r="F54" s="5141">
        <v>59</v>
      </c>
      <c r="G54" s="5137">
        <v>14.3</v>
      </c>
      <c r="H54" s="5142">
        <v>14.45</v>
      </c>
      <c r="I54" s="5139">
        <v>10000</v>
      </c>
      <c r="J54" s="5140">
        <f t="shared" si="1"/>
        <v>9761</v>
      </c>
      <c r="K54" s="5141">
        <v>91</v>
      </c>
      <c r="L54" s="5142">
        <v>22.3</v>
      </c>
      <c r="M54" s="5137">
        <v>22.45</v>
      </c>
      <c r="N54" s="5139">
        <v>10000</v>
      </c>
      <c r="O54" s="5140">
        <f t="shared" si="2"/>
        <v>9761</v>
      </c>
      <c r="P54" s="5143"/>
    </row>
    <row r="55" spans="1:19" x14ac:dyDescent="0.2">
      <c r="A55" s="227">
        <v>28</v>
      </c>
      <c r="B55" s="225">
        <v>6.45</v>
      </c>
      <c r="C55" s="738">
        <v>7</v>
      </c>
      <c r="D55" s="240">
        <v>10000</v>
      </c>
      <c r="E55" s="224">
        <f t="shared" si="0"/>
        <v>9761</v>
      </c>
      <c r="F55" s="223">
        <v>60</v>
      </c>
      <c r="G55" s="222">
        <v>14.45</v>
      </c>
      <c r="H55" s="222">
        <v>15</v>
      </c>
      <c r="I55" s="240">
        <v>10000</v>
      </c>
      <c r="J55" s="224">
        <f t="shared" si="1"/>
        <v>9761</v>
      </c>
      <c r="K55" s="223">
        <v>92</v>
      </c>
      <c r="L55" s="738">
        <v>22.45</v>
      </c>
      <c r="M55" s="222">
        <v>23</v>
      </c>
      <c r="N55" s="240">
        <v>10000</v>
      </c>
      <c r="O55" s="224">
        <f t="shared" si="2"/>
        <v>9761</v>
      </c>
      <c r="P55" s="270"/>
    </row>
    <row r="56" spans="1:19" x14ac:dyDescent="0.2">
      <c r="A56" s="5144">
        <v>29</v>
      </c>
      <c r="B56" s="5145">
        <v>7</v>
      </c>
      <c r="C56" s="5146">
        <v>7.15</v>
      </c>
      <c r="D56" s="5147">
        <v>10000</v>
      </c>
      <c r="E56" s="5148">
        <f t="shared" si="0"/>
        <v>9761</v>
      </c>
      <c r="F56" s="5149">
        <v>61</v>
      </c>
      <c r="G56" s="5145">
        <v>15</v>
      </c>
      <c r="H56" s="5145">
        <v>15.15</v>
      </c>
      <c r="I56" s="5147">
        <v>10000</v>
      </c>
      <c r="J56" s="5148">
        <f t="shared" si="1"/>
        <v>9761</v>
      </c>
      <c r="K56" s="5149">
        <v>93</v>
      </c>
      <c r="L56" s="5150">
        <v>23</v>
      </c>
      <c r="M56" s="5145">
        <v>23.15</v>
      </c>
      <c r="N56" s="5147">
        <v>10000</v>
      </c>
      <c r="O56" s="5148">
        <f t="shared" si="2"/>
        <v>9761</v>
      </c>
      <c r="P56" s="5151"/>
    </row>
    <row r="57" spans="1:19" x14ac:dyDescent="0.2">
      <c r="A57" s="5152">
        <v>30</v>
      </c>
      <c r="B57" s="5153">
        <v>7.15</v>
      </c>
      <c r="C57" s="5154">
        <v>7.3</v>
      </c>
      <c r="D57" s="5155">
        <v>10000</v>
      </c>
      <c r="E57" s="5156">
        <f t="shared" si="0"/>
        <v>9761</v>
      </c>
      <c r="F57" s="5157">
        <v>62</v>
      </c>
      <c r="G57" s="5158">
        <v>15.15</v>
      </c>
      <c r="H57" s="5158">
        <v>15.3</v>
      </c>
      <c r="I57" s="5155">
        <v>10000</v>
      </c>
      <c r="J57" s="5156">
        <f t="shared" si="1"/>
        <v>9761</v>
      </c>
      <c r="K57" s="5157">
        <v>94</v>
      </c>
      <c r="L57" s="5158">
        <v>23.15</v>
      </c>
      <c r="M57" s="5158">
        <v>23.3</v>
      </c>
      <c r="N57" s="5155">
        <v>10000</v>
      </c>
      <c r="O57" s="5156">
        <f t="shared" si="2"/>
        <v>9761</v>
      </c>
      <c r="P57" s="5159"/>
    </row>
    <row r="58" spans="1:19" x14ac:dyDescent="0.2">
      <c r="A58" s="5160">
        <v>31</v>
      </c>
      <c r="B58" s="5161">
        <v>7.3</v>
      </c>
      <c r="C58" s="5162">
        <v>7.45</v>
      </c>
      <c r="D58" s="5163">
        <v>10000</v>
      </c>
      <c r="E58" s="5164">
        <f t="shared" si="0"/>
        <v>9761</v>
      </c>
      <c r="F58" s="5165">
        <v>63</v>
      </c>
      <c r="G58" s="5161">
        <v>15.3</v>
      </c>
      <c r="H58" s="5161">
        <v>15.45</v>
      </c>
      <c r="I58" s="5163">
        <v>10000</v>
      </c>
      <c r="J58" s="5164">
        <f t="shared" si="1"/>
        <v>9761</v>
      </c>
      <c r="K58" s="5165">
        <v>95</v>
      </c>
      <c r="L58" s="5161">
        <v>23.3</v>
      </c>
      <c r="M58" s="5161">
        <v>23.45</v>
      </c>
      <c r="N58" s="5163">
        <v>10000</v>
      </c>
      <c r="O58" s="5164">
        <f t="shared" si="2"/>
        <v>9761</v>
      </c>
      <c r="P58" s="5166"/>
    </row>
    <row r="59" spans="1:19" x14ac:dyDescent="0.2">
      <c r="A59" s="227">
        <v>32</v>
      </c>
      <c r="B59" s="225">
        <v>7.45</v>
      </c>
      <c r="C59" s="738">
        <v>8</v>
      </c>
      <c r="D59" s="240">
        <v>10000</v>
      </c>
      <c r="E59" s="224">
        <f t="shared" si="0"/>
        <v>9761</v>
      </c>
      <c r="F59" s="223">
        <v>64</v>
      </c>
      <c r="G59" s="222">
        <v>15.45</v>
      </c>
      <c r="H59" s="222">
        <v>16</v>
      </c>
      <c r="I59" s="240">
        <v>10000</v>
      </c>
      <c r="J59" s="224">
        <f t="shared" si="1"/>
        <v>9761</v>
      </c>
      <c r="K59" s="223">
        <v>96</v>
      </c>
      <c r="L59" s="222">
        <v>23.45</v>
      </c>
      <c r="M59" s="222">
        <v>24</v>
      </c>
      <c r="N59" s="240">
        <v>10000</v>
      </c>
      <c r="O59" s="224">
        <f t="shared" si="2"/>
        <v>9761</v>
      </c>
      <c r="P59" s="270"/>
    </row>
    <row r="60" spans="1:19" x14ac:dyDescent="0.2">
      <c r="A60" s="5167" t="s">
        <v>27</v>
      </c>
      <c r="B60" s="5168"/>
      <c r="C60" s="5168"/>
      <c r="D60" s="5169">
        <f>SUM(D28:D59)</f>
        <v>320000</v>
      </c>
      <c r="E60" s="5170">
        <f>SUM(E28:E59)</f>
        <v>312352</v>
      </c>
      <c r="F60" s="5168"/>
      <c r="G60" s="5168"/>
      <c r="H60" s="5168"/>
      <c r="I60" s="5169">
        <f>SUM(I28:I59)</f>
        <v>320000</v>
      </c>
      <c r="J60" s="5170">
        <f>SUM(J28:J59)</f>
        <v>312352</v>
      </c>
      <c r="K60" s="5168"/>
      <c r="L60" s="5168"/>
      <c r="M60" s="5168"/>
      <c r="N60" s="5168">
        <f>SUM(N28:N59)</f>
        <v>320000</v>
      </c>
      <c r="O60" s="5170">
        <f>SUM(O28:O59)</f>
        <v>312352</v>
      </c>
      <c r="P60" s="5171"/>
    </row>
    <row r="64" spans="1:19" x14ac:dyDescent="0.2">
      <c r="A64" s="750" t="s">
        <v>112</v>
      </c>
      <c r="B64" s="750">
        <f>SUM(D60,I60,N60)/(4000*1000)</f>
        <v>0.24</v>
      </c>
      <c r="C64" s="750">
        <f>ROUNDDOWN(SUM(E60,J60,O60)/(4000*1000),4)</f>
        <v>0.23419999999999999</v>
      </c>
    </row>
    <row r="66" spans="1:16" x14ac:dyDescent="0.2">
      <c r="A66" s="5172"/>
      <c r="B66" s="5173"/>
      <c r="C66" s="5173"/>
      <c r="D66" s="5174"/>
      <c r="E66" s="5173"/>
      <c r="F66" s="5173"/>
      <c r="G66" s="5173"/>
      <c r="H66" s="5173"/>
      <c r="I66" s="5174"/>
      <c r="J66" s="5175"/>
      <c r="K66" s="5173"/>
      <c r="L66" s="5173"/>
      <c r="M66" s="5173"/>
      <c r="N66" s="5173"/>
      <c r="O66" s="5173"/>
      <c r="P66" s="5176"/>
    </row>
    <row r="67" spans="1:16" x14ac:dyDescent="0.2">
      <c r="A67" s="5177" t="s">
        <v>28</v>
      </c>
      <c r="B67" s="5178"/>
      <c r="C67" s="5178"/>
      <c r="D67" s="5179"/>
      <c r="E67" s="5180"/>
      <c r="F67" s="5178"/>
      <c r="G67" s="5178"/>
      <c r="H67" s="5180"/>
      <c r="I67" s="5179"/>
      <c r="J67" s="5181"/>
      <c r="K67" s="5178"/>
      <c r="L67" s="5178"/>
      <c r="M67" s="5178"/>
      <c r="N67" s="5178"/>
      <c r="O67" s="5178"/>
      <c r="P67" s="5182"/>
    </row>
    <row r="68" spans="1:16" x14ac:dyDescent="0.2">
      <c r="A68" s="5183"/>
      <c r="B68" s="5184"/>
      <c r="C68" s="5184"/>
      <c r="D68" s="5184"/>
      <c r="E68" s="5184"/>
      <c r="F68" s="5184"/>
      <c r="G68" s="5184"/>
      <c r="H68" s="5184"/>
      <c r="I68" s="5184"/>
      <c r="J68" s="5184"/>
      <c r="K68" s="5184"/>
      <c r="L68" s="5185"/>
      <c r="M68" s="5185"/>
      <c r="N68" s="5185"/>
      <c r="O68" s="5185"/>
      <c r="P68" s="5186"/>
    </row>
    <row r="69" spans="1:16" x14ac:dyDescent="0.2">
      <c r="A69" s="146"/>
      <c r="B69" s="266"/>
      <c r="C69" s="266"/>
      <c r="D69" s="264"/>
      <c r="E69" s="145"/>
      <c r="F69" s="266"/>
      <c r="G69" s="266"/>
      <c r="H69" s="145"/>
      <c r="I69" s="264"/>
      <c r="J69" s="144"/>
      <c r="K69" s="266"/>
      <c r="L69" s="266"/>
      <c r="M69" s="266"/>
      <c r="N69" s="266"/>
      <c r="O69" s="266"/>
      <c r="P69" s="270"/>
    </row>
    <row r="70" spans="1:16" x14ac:dyDescent="0.2">
      <c r="A70" s="256"/>
      <c r="B70" s="266"/>
      <c r="C70" s="266"/>
      <c r="D70" s="264"/>
      <c r="E70" s="145"/>
      <c r="F70" s="266"/>
      <c r="G70" s="266"/>
      <c r="H70" s="145"/>
      <c r="I70" s="264"/>
      <c r="J70" s="266"/>
      <c r="K70" s="266"/>
      <c r="L70" s="266"/>
      <c r="M70" s="266"/>
      <c r="N70" s="266"/>
      <c r="O70" s="266"/>
      <c r="P70" s="270"/>
    </row>
    <row r="71" spans="1:16" x14ac:dyDescent="0.2">
      <c r="A71" s="5187"/>
      <c r="B71" s="5188"/>
      <c r="C71" s="5188"/>
      <c r="D71" s="5189"/>
      <c r="E71" s="5190"/>
      <c r="F71" s="5188"/>
      <c r="G71" s="5188"/>
      <c r="H71" s="5190"/>
      <c r="I71" s="5189"/>
      <c r="J71" s="5188"/>
      <c r="K71" s="5188"/>
      <c r="L71" s="5188"/>
      <c r="M71" s="5188"/>
      <c r="N71" s="5188"/>
      <c r="O71" s="5188"/>
      <c r="P71" s="5191"/>
    </row>
    <row r="72" spans="1:16" x14ac:dyDescent="0.2">
      <c r="A72" s="256"/>
      <c r="B72" s="266"/>
      <c r="C72" s="266"/>
      <c r="D72" s="264"/>
      <c r="E72" s="145"/>
      <c r="F72" s="266"/>
      <c r="G72" s="266"/>
      <c r="H72" s="145"/>
      <c r="I72" s="264"/>
      <c r="J72" s="266"/>
      <c r="K72" s="266"/>
      <c r="L72" s="266"/>
      <c r="M72" s="266" t="s">
        <v>29</v>
      </c>
      <c r="N72" s="266"/>
      <c r="O72" s="266"/>
      <c r="P72" s="270"/>
    </row>
    <row r="73" spans="1:16" x14ac:dyDescent="0.2">
      <c r="A73" s="5192"/>
      <c r="B73" s="5193"/>
      <c r="C73" s="5193"/>
      <c r="D73" s="5194"/>
      <c r="E73" s="5195"/>
      <c r="F73" s="5193"/>
      <c r="G73" s="5193"/>
      <c r="H73" s="5195"/>
      <c r="I73" s="5194"/>
      <c r="J73" s="5193"/>
      <c r="K73" s="5193"/>
      <c r="L73" s="5193"/>
      <c r="M73" s="5193" t="s">
        <v>30</v>
      </c>
      <c r="N73" s="5193"/>
      <c r="O73" s="5193"/>
      <c r="P73" s="5196"/>
    </row>
    <row r="74" spans="1:16" x14ac:dyDescent="0.2">
      <c r="E74" s="5197"/>
      <c r="H74" s="5197"/>
    </row>
    <row r="75" spans="1:16" ht="15.75" x14ac:dyDescent="0.25">
      <c r="C75" s="243"/>
      <c r="E75" s="138"/>
      <c r="H75" s="138"/>
    </row>
    <row r="76" spans="1:16" ht="15.75" x14ac:dyDescent="0.25">
      <c r="E76" s="138"/>
      <c r="H76" s="138"/>
    </row>
    <row r="77" spans="1:16" ht="15.75" x14ac:dyDescent="0.25">
      <c r="E77" s="138"/>
      <c r="H77" s="138"/>
    </row>
    <row r="78" spans="1:16" x14ac:dyDescent="0.2">
      <c r="E78" s="5198"/>
      <c r="H78" s="5198"/>
    </row>
    <row r="79" spans="1:16" ht="15.75" x14ac:dyDescent="0.25">
      <c r="E79" s="138"/>
      <c r="H79" s="138"/>
    </row>
    <row r="80" spans="1:16" ht="15.75" x14ac:dyDescent="0.25">
      <c r="E80" s="138"/>
      <c r="H80" s="138"/>
    </row>
    <row r="81" spans="5:13" ht="15.75" x14ac:dyDescent="0.25">
      <c r="E81" s="138"/>
      <c r="H81" s="138"/>
    </row>
    <row r="82" spans="5:13" ht="15.75" x14ac:dyDescent="0.25">
      <c r="E82" s="138"/>
      <c r="H82" s="138"/>
    </row>
    <row r="83" spans="5:13" x14ac:dyDescent="0.2">
      <c r="E83" s="5199"/>
      <c r="H83" s="5199"/>
    </row>
    <row r="84" spans="5:13" ht="15.75" x14ac:dyDescent="0.25">
      <c r="E84" s="138"/>
      <c r="H84" s="138"/>
    </row>
    <row r="85" spans="5:13" ht="15.75" x14ac:dyDescent="0.25">
      <c r="E85" s="138"/>
      <c r="H85" s="138"/>
    </row>
    <row r="86" spans="5:13" x14ac:dyDescent="0.2">
      <c r="E86" s="5200"/>
      <c r="H86" s="5200"/>
    </row>
    <row r="87" spans="5:13" x14ac:dyDescent="0.2">
      <c r="E87" s="5201"/>
      <c r="H87" s="5201"/>
    </row>
    <row r="88" spans="5:13" ht="15.75" x14ac:dyDescent="0.25">
      <c r="E88" s="138"/>
      <c r="H88" s="138"/>
    </row>
    <row r="89" spans="5:13" x14ac:dyDescent="0.2">
      <c r="E89" s="5202"/>
      <c r="H89" s="5202"/>
    </row>
    <row r="90" spans="5:13" ht="15.75" x14ac:dyDescent="0.25">
      <c r="E90" s="138"/>
      <c r="H90" s="138"/>
    </row>
    <row r="91" spans="5:13" ht="15.75" x14ac:dyDescent="0.25">
      <c r="E91" s="138"/>
      <c r="H91" s="138"/>
    </row>
    <row r="92" spans="5:13" ht="15.75" x14ac:dyDescent="0.25">
      <c r="E92" s="138"/>
      <c r="H92" s="138"/>
    </row>
    <row r="93" spans="5:13" ht="15.75" x14ac:dyDescent="0.25">
      <c r="E93" s="138"/>
      <c r="H93" s="138"/>
    </row>
    <row r="94" spans="5:13" ht="15.75" x14ac:dyDescent="0.25">
      <c r="E94" s="138"/>
      <c r="H94" s="138"/>
    </row>
    <row r="95" spans="5:13" x14ac:dyDescent="0.2">
      <c r="E95" s="5203"/>
      <c r="H95" s="5203"/>
    </row>
    <row r="96" spans="5:13" x14ac:dyDescent="0.2">
      <c r="E96" s="5204"/>
      <c r="H96" s="5204"/>
      <c r="M96" s="5205" t="s">
        <v>8</v>
      </c>
    </row>
    <row r="97" spans="5:14" ht="15.75" x14ac:dyDescent="0.25">
      <c r="E97" s="138"/>
      <c r="H97" s="138"/>
    </row>
    <row r="98" spans="5:14" x14ac:dyDescent="0.2">
      <c r="E98" s="5206"/>
      <c r="H98" s="5206"/>
    </row>
    <row r="99" spans="5:14" x14ac:dyDescent="0.2">
      <c r="E99" s="5207"/>
      <c r="H99" s="5207"/>
    </row>
    <row r="101" spans="5:14" x14ac:dyDescent="0.2">
      <c r="N101" s="5208"/>
    </row>
    <row r="126" spans="4:4" x14ac:dyDescent="0.2">
      <c r="D126" s="5209"/>
    </row>
  </sheetData>
  <mergeCells count="1">
    <mergeCell ref="Q27:R27"/>
  </mergeCells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750"/>
  </cols>
  <sheetData>
    <row r="1" spans="1:16" ht="12.75" customHeight="1" x14ac:dyDescent="0.2">
      <c r="A1" s="278"/>
      <c r="B1" s="277"/>
      <c r="C1" s="277"/>
      <c r="D1" s="276"/>
      <c r="E1" s="277"/>
      <c r="F1" s="277"/>
      <c r="G1" s="277"/>
      <c r="H1" s="277"/>
      <c r="I1" s="276"/>
      <c r="J1" s="277"/>
      <c r="K1" s="277"/>
      <c r="L1" s="277"/>
      <c r="M1" s="277"/>
      <c r="N1" s="277"/>
      <c r="O1" s="277"/>
      <c r="P1" s="275"/>
    </row>
    <row r="2" spans="1:16" ht="12.75" customHeight="1" x14ac:dyDescent="0.2">
      <c r="A2" s="5210" t="s">
        <v>0</v>
      </c>
      <c r="B2" s="5211"/>
      <c r="C2" s="5211"/>
      <c r="D2" s="5211"/>
      <c r="E2" s="5211"/>
      <c r="F2" s="5211"/>
      <c r="G2" s="5211"/>
      <c r="H2" s="5211"/>
      <c r="I2" s="5211"/>
      <c r="J2" s="5211"/>
      <c r="K2" s="5211"/>
      <c r="L2" s="5211"/>
      <c r="M2" s="5211"/>
      <c r="N2" s="5211"/>
      <c r="O2" s="5211"/>
      <c r="P2" s="5212"/>
    </row>
    <row r="3" spans="1:16" ht="12.75" customHeight="1" x14ac:dyDescent="0.2">
      <c r="A3" s="272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0"/>
    </row>
    <row r="4" spans="1:16" ht="12.75" customHeight="1" x14ac:dyDescent="0.2">
      <c r="A4" s="269" t="s">
        <v>113</v>
      </c>
      <c r="B4" s="268"/>
      <c r="C4" s="268"/>
      <c r="D4" s="268"/>
      <c r="E4" s="268"/>
      <c r="F4" s="268"/>
      <c r="G4" s="268"/>
      <c r="H4" s="268"/>
      <c r="I4" s="268"/>
      <c r="J4" s="267"/>
      <c r="K4" s="266"/>
      <c r="L4" s="266"/>
      <c r="M4" s="266"/>
      <c r="N4" s="266"/>
      <c r="O4" s="266"/>
      <c r="P4" s="270"/>
    </row>
    <row r="5" spans="1:16" ht="12.75" customHeight="1" x14ac:dyDescent="0.2">
      <c r="A5" s="265"/>
      <c r="B5" s="266"/>
      <c r="C5" s="266"/>
      <c r="D5" s="264"/>
      <c r="E5" s="266"/>
      <c r="F5" s="266"/>
      <c r="G5" s="266"/>
      <c r="H5" s="266"/>
      <c r="I5" s="264"/>
      <c r="J5" s="266"/>
      <c r="K5" s="266"/>
      <c r="L5" s="266"/>
      <c r="M5" s="266"/>
      <c r="N5" s="266"/>
      <c r="O5" s="266"/>
      <c r="P5" s="270"/>
    </row>
    <row r="6" spans="1:16" ht="12.75" customHeight="1" x14ac:dyDescent="0.2">
      <c r="A6" s="265" t="s">
        <v>2</v>
      </c>
      <c r="B6" s="266"/>
      <c r="C6" s="266"/>
      <c r="D6" s="264"/>
      <c r="E6" s="266"/>
      <c r="F6" s="266"/>
      <c r="G6" s="266"/>
      <c r="H6" s="266"/>
      <c r="I6" s="264"/>
      <c r="J6" s="266"/>
      <c r="K6" s="266"/>
      <c r="L6" s="266"/>
      <c r="M6" s="266"/>
      <c r="N6" s="266"/>
      <c r="O6" s="266"/>
      <c r="P6" s="270"/>
    </row>
    <row r="7" spans="1:16" ht="12.75" customHeight="1" x14ac:dyDescent="0.2">
      <c r="A7" s="265" t="s">
        <v>3</v>
      </c>
      <c r="B7" s="266"/>
      <c r="C7" s="266"/>
      <c r="D7" s="264"/>
      <c r="E7" s="266"/>
      <c r="F7" s="266"/>
      <c r="G7" s="266"/>
      <c r="H7" s="266"/>
      <c r="I7" s="264"/>
      <c r="J7" s="266"/>
      <c r="K7" s="266"/>
      <c r="L7" s="266"/>
      <c r="M7" s="266"/>
      <c r="N7" s="266"/>
      <c r="O7" s="266"/>
      <c r="P7" s="270"/>
    </row>
    <row r="8" spans="1:16" ht="12.75" customHeight="1" x14ac:dyDescent="0.2">
      <c r="A8" s="265" t="s">
        <v>4</v>
      </c>
      <c r="B8" s="266"/>
      <c r="C8" s="266"/>
      <c r="D8" s="264"/>
      <c r="E8" s="266"/>
      <c r="F8" s="266"/>
      <c r="G8" s="266"/>
      <c r="H8" s="266"/>
      <c r="I8" s="264"/>
      <c r="J8" s="266"/>
      <c r="K8" s="266"/>
      <c r="L8" s="266"/>
      <c r="M8" s="266"/>
      <c r="N8" s="266"/>
      <c r="O8" s="266"/>
      <c r="P8" s="270"/>
    </row>
    <row r="9" spans="1:16" ht="12.75" customHeight="1" x14ac:dyDescent="0.2">
      <c r="A9" s="5213" t="s">
        <v>5</v>
      </c>
      <c r="B9" s="5214"/>
      <c r="C9" s="5214"/>
      <c r="D9" s="5215"/>
      <c r="E9" s="5214"/>
      <c r="F9" s="5214"/>
      <c r="G9" s="5214"/>
      <c r="H9" s="5214"/>
      <c r="I9" s="5215"/>
      <c r="J9" s="5214"/>
      <c r="K9" s="5214"/>
      <c r="L9" s="5214"/>
      <c r="M9" s="5214"/>
      <c r="N9" s="5214"/>
      <c r="O9" s="5214"/>
      <c r="P9" s="5216"/>
    </row>
    <row r="10" spans="1:16" ht="12.75" customHeight="1" x14ac:dyDescent="0.2">
      <c r="A10" s="265" t="s">
        <v>6</v>
      </c>
      <c r="B10" s="266"/>
      <c r="C10" s="266"/>
      <c r="D10" s="264"/>
      <c r="E10" s="266"/>
      <c r="F10" s="266"/>
      <c r="G10" s="266"/>
      <c r="H10" s="266"/>
      <c r="I10" s="264"/>
      <c r="J10" s="266"/>
      <c r="K10" s="266"/>
      <c r="L10" s="266"/>
      <c r="M10" s="266"/>
      <c r="N10" s="266"/>
      <c r="O10" s="266"/>
      <c r="P10" s="270"/>
    </row>
    <row r="11" spans="1:16" ht="12.75" customHeight="1" x14ac:dyDescent="0.2">
      <c r="A11" s="265"/>
      <c r="B11" s="266"/>
      <c r="C11" s="266"/>
      <c r="D11" s="264"/>
      <c r="E11" s="266"/>
      <c r="F11" s="266"/>
      <c r="G11" s="745"/>
      <c r="H11" s="266"/>
      <c r="I11" s="264"/>
      <c r="J11" s="266"/>
      <c r="K11" s="266"/>
      <c r="L11" s="266"/>
      <c r="M11" s="266"/>
      <c r="N11" s="266"/>
      <c r="O11" s="266"/>
      <c r="P11" s="270"/>
    </row>
    <row r="12" spans="1:16" ht="12.75" customHeight="1" x14ac:dyDescent="0.2">
      <c r="A12" s="5217" t="s">
        <v>114</v>
      </c>
      <c r="B12" s="5218"/>
      <c r="C12" s="5218"/>
      <c r="D12" s="5219"/>
      <c r="E12" s="5218" t="s">
        <v>8</v>
      </c>
      <c r="F12" s="5218"/>
      <c r="G12" s="5218"/>
      <c r="H12" s="5218"/>
      <c r="I12" s="5219"/>
      <c r="J12" s="5218"/>
      <c r="K12" s="5218"/>
      <c r="L12" s="5218"/>
      <c r="M12" s="5218"/>
      <c r="N12" s="5220" t="s">
        <v>115</v>
      </c>
      <c r="O12" s="5218"/>
      <c r="P12" s="5221"/>
    </row>
    <row r="13" spans="1:16" ht="12.75" customHeight="1" x14ac:dyDescent="0.2">
      <c r="A13" s="265"/>
      <c r="B13" s="266"/>
      <c r="C13" s="266"/>
      <c r="D13" s="264"/>
      <c r="E13" s="266"/>
      <c r="F13" s="266"/>
      <c r="G13" s="266"/>
      <c r="H13" s="266"/>
      <c r="I13" s="264"/>
      <c r="J13" s="266"/>
      <c r="K13" s="266"/>
      <c r="L13" s="266"/>
      <c r="M13" s="266"/>
      <c r="N13" s="266"/>
      <c r="O13" s="266"/>
      <c r="P13" s="270"/>
    </row>
    <row r="14" spans="1:16" ht="12.75" customHeight="1" x14ac:dyDescent="0.2">
      <c r="A14" s="5222" t="s">
        <v>10</v>
      </c>
      <c r="B14" s="5223"/>
      <c r="C14" s="5223"/>
      <c r="D14" s="5224"/>
      <c r="E14" s="5223"/>
      <c r="F14" s="5223"/>
      <c r="G14" s="5223"/>
      <c r="H14" s="5223"/>
      <c r="I14" s="5224"/>
      <c r="J14" s="5223"/>
      <c r="K14" s="5223"/>
      <c r="L14" s="5223"/>
      <c r="M14" s="5223"/>
      <c r="N14" s="5225"/>
      <c r="O14" s="5226"/>
      <c r="P14" s="5227"/>
    </row>
    <row r="15" spans="1:16" ht="12.75" customHeight="1" x14ac:dyDescent="0.2">
      <c r="A15" s="256"/>
      <c r="B15" s="266"/>
      <c r="C15" s="266"/>
      <c r="D15" s="264"/>
      <c r="E15" s="266"/>
      <c r="F15" s="266"/>
      <c r="G15" s="266"/>
      <c r="H15" s="266"/>
      <c r="I15" s="264"/>
      <c r="J15" s="266"/>
      <c r="K15" s="266"/>
      <c r="L15" s="266"/>
      <c r="M15" s="266"/>
      <c r="N15" s="255" t="s">
        <v>11</v>
      </c>
      <c r="O15" s="254" t="s">
        <v>12</v>
      </c>
      <c r="P15" s="270"/>
    </row>
    <row r="16" spans="1:16" ht="12.75" customHeight="1" x14ac:dyDescent="0.2">
      <c r="A16" s="5228" t="s">
        <v>13</v>
      </c>
      <c r="B16" s="5229"/>
      <c r="C16" s="5229"/>
      <c r="D16" s="5230"/>
      <c r="E16" s="5229"/>
      <c r="F16" s="5229"/>
      <c r="G16" s="5229"/>
      <c r="H16" s="5229"/>
      <c r="I16" s="5230"/>
      <c r="J16" s="5229"/>
      <c r="K16" s="5229"/>
      <c r="L16" s="5229"/>
      <c r="M16" s="5229"/>
      <c r="N16" s="5231"/>
      <c r="O16" s="5232"/>
      <c r="P16" s="5232"/>
    </row>
    <row r="17" spans="1:47" ht="12.75" customHeight="1" x14ac:dyDescent="0.2">
      <c r="A17" s="5233" t="s">
        <v>14</v>
      </c>
      <c r="B17" s="5234"/>
      <c r="C17" s="5234"/>
      <c r="D17" s="5235"/>
      <c r="E17" s="5234"/>
      <c r="F17" s="5234"/>
      <c r="G17" s="5234"/>
      <c r="H17" s="5234"/>
      <c r="I17" s="5235"/>
      <c r="J17" s="5234"/>
      <c r="K17" s="5234"/>
      <c r="L17" s="5234"/>
      <c r="M17" s="5234"/>
      <c r="N17" s="5236" t="s">
        <v>15</v>
      </c>
      <c r="O17" s="5237" t="s">
        <v>16</v>
      </c>
      <c r="P17" s="5238"/>
    </row>
    <row r="18" spans="1:47" ht="12.75" customHeight="1" x14ac:dyDescent="0.2">
      <c r="A18" s="5239"/>
      <c r="B18" s="5240"/>
      <c r="C18" s="5240"/>
      <c r="D18" s="5241"/>
      <c r="E18" s="5240"/>
      <c r="F18" s="5240"/>
      <c r="G18" s="5240"/>
      <c r="H18" s="5240"/>
      <c r="I18" s="5241"/>
      <c r="J18" s="5240"/>
      <c r="K18" s="5240"/>
      <c r="L18" s="5240"/>
      <c r="M18" s="5240"/>
      <c r="N18" s="5242"/>
      <c r="O18" s="5243"/>
      <c r="P18" s="5244" t="s">
        <v>8</v>
      </c>
    </row>
    <row r="19" spans="1:47" ht="12.75" customHeight="1" x14ac:dyDescent="0.2">
      <c r="A19" s="256"/>
      <c r="B19" s="266"/>
      <c r="C19" s="266"/>
      <c r="D19" s="264"/>
      <c r="E19" s="266"/>
      <c r="F19" s="266"/>
      <c r="G19" s="266"/>
      <c r="H19" s="266"/>
      <c r="I19" s="264"/>
      <c r="J19" s="266"/>
      <c r="K19" s="243"/>
      <c r="L19" s="266" t="s">
        <v>17</v>
      </c>
      <c r="M19" s="266"/>
      <c r="N19" s="242"/>
      <c r="O19" s="241"/>
      <c r="P19" s="270"/>
      <c r="AU19" s="240"/>
    </row>
    <row r="20" spans="1:47" ht="12.75" customHeight="1" x14ac:dyDescent="0.2">
      <c r="A20" s="5245"/>
      <c r="B20" s="5246"/>
      <c r="C20" s="5246"/>
      <c r="D20" s="5247"/>
      <c r="E20" s="5246"/>
      <c r="F20" s="5246"/>
      <c r="G20" s="5246"/>
      <c r="H20" s="5246"/>
      <c r="I20" s="5247"/>
      <c r="J20" s="5246"/>
      <c r="K20" s="5246"/>
      <c r="L20" s="5246"/>
      <c r="M20" s="5246"/>
      <c r="N20" s="5248"/>
      <c r="O20" s="5249"/>
      <c r="P20" s="5250"/>
    </row>
    <row r="21" spans="1:47" ht="12.75" customHeight="1" x14ac:dyDescent="0.2">
      <c r="A21" s="265"/>
      <c r="B21" s="266"/>
      <c r="C21" s="271"/>
      <c r="D21" s="271"/>
      <c r="E21" s="266"/>
      <c r="F21" s="266"/>
      <c r="G21" s="266"/>
      <c r="H21" s="266" t="s">
        <v>8</v>
      </c>
      <c r="I21" s="264"/>
      <c r="J21" s="266"/>
      <c r="K21" s="266"/>
      <c r="L21" s="266"/>
      <c r="M21" s="266"/>
      <c r="N21" s="237"/>
      <c r="O21" s="236"/>
      <c r="P21" s="270"/>
    </row>
    <row r="22" spans="1:47" ht="12.75" customHeight="1" x14ac:dyDescent="0.2">
      <c r="A22" s="256"/>
      <c r="B22" s="266"/>
      <c r="C22" s="266"/>
      <c r="D22" s="264"/>
      <c r="E22" s="266"/>
      <c r="F22" s="266"/>
      <c r="G22" s="266"/>
      <c r="H22" s="266"/>
      <c r="I22" s="264"/>
      <c r="J22" s="266"/>
      <c r="K22" s="266"/>
      <c r="L22" s="266"/>
      <c r="M22" s="266"/>
      <c r="N22" s="266"/>
      <c r="O22" s="266"/>
      <c r="P22" s="270"/>
    </row>
    <row r="23" spans="1:47" ht="12.75" customHeight="1" x14ac:dyDescent="0.2">
      <c r="A23" s="5251" t="s">
        <v>18</v>
      </c>
      <c r="B23" s="5252"/>
      <c r="C23" s="5252"/>
      <c r="D23" s="5253"/>
      <c r="E23" s="5254" t="s">
        <v>19</v>
      </c>
      <c r="F23" s="5254"/>
      <c r="G23" s="5254"/>
      <c r="H23" s="5254"/>
      <c r="I23" s="5254"/>
      <c r="J23" s="5254"/>
      <c r="K23" s="5254"/>
      <c r="L23" s="5254"/>
      <c r="M23" s="5252"/>
      <c r="N23" s="5252"/>
      <c r="O23" s="5252"/>
      <c r="P23" s="5255"/>
    </row>
    <row r="24" spans="1:47" ht="15.75" x14ac:dyDescent="0.25">
      <c r="A24" s="256"/>
      <c r="B24" s="266"/>
      <c r="C24" s="266"/>
      <c r="D24" s="264"/>
      <c r="E24" s="234" t="s">
        <v>20</v>
      </c>
      <c r="F24" s="234"/>
      <c r="G24" s="234"/>
      <c r="H24" s="234"/>
      <c r="I24" s="234"/>
      <c r="J24" s="234"/>
      <c r="K24" s="234"/>
      <c r="L24" s="234"/>
      <c r="M24" s="266"/>
      <c r="N24" s="266"/>
      <c r="O24" s="266"/>
      <c r="P24" s="270"/>
    </row>
    <row r="25" spans="1:47" ht="12.75" customHeight="1" x14ac:dyDescent="0.2">
      <c r="A25" s="740"/>
      <c r="B25" s="233" t="s">
        <v>21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66"/>
      <c r="P25" s="270"/>
    </row>
    <row r="26" spans="1:47" ht="12.75" customHeight="1" x14ac:dyDescent="0.2">
      <c r="A26" s="231" t="s">
        <v>22</v>
      </c>
      <c r="B26" s="230" t="s">
        <v>23</v>
      </c>
      <c r="C26" s="230"/>
      <c r="D26" s="231" t="s">
        <v>24</v>
      </c>
      <c r="E26" s="231" t="s">
        <v>25</v>
      </c>
      <c r="F26" s="231" t="s">
        <v>22</v>
      </c>
      <c r="G26" s="230" t="s">
        <v>23</v>
      </c>
      <c r="H26" s="230"/>
      <c r="I26" s="231" t="s">
        <v>24</v>
      </c>
      <c r="J26" s="231" t="s">
        <v>25</v>
      </c>
      <c r="K26" s="231" t="s">
        <v>22</v>
      </c>
      <c r="L26" s="230" t="s">
        <v>23</v>
      </c>
      <c r="M26" s="230"/>
      <c r="N26" s="229" t="s">
        <v>24</v>
      </c>
      <c r="O26" s="231" t="s">
        <v>25</v>
      </c>
      <c r="P26" s="270"/>
    </row>
    <row r="27" spans="1:47" ht="12.75" customHeight="1" x14ac:dyDescent="0.2">
      <c r="A27" s="231"/>
      <c r="B27" s="230" t="s">
        <v>26</v>
      </c>
      <c r="C27" s="230" t="s">
        <v>2</v>
      </c>
      <c r="D27" s="231"/>
      <c r="E27" s="231"/>
      <c r="F27" s="231"/>
      <c r="G27" s="230" t="s">
        <v>26</v>
      </c>
      <c r="H27" s="230" t="s">
        <v>2</v>
      </c>
      <c r="I27" s="231"/>
      <c r="J27" s="231"/>
      <c r="K27" s="231"/>
      <c r="L27" s="230" t="s">
        <v>26</v>
      </c>
      <c r="M27" s="230" t="s">
        <v>2</v>
      </c>
      <c r="N27" s="228"/>
      <c r="O27" s="231"/>
      <c r="P27" s="270"/>
      <c r="Q27" s="29" t="s">
        <v>138</v>
      </c>
      <c r="R27" s="28"/>
      <c r="S27" s="750" t="s">
        <v>139</v>
      </c>
    </row>
    <row r="28" spans="1:47" ht="12.75" customHeight="1" x14ac:dyDescent="0.2">
      <c r="A28" s="5256">
        <v>1</v>
      </c>
      <c r="B28" s="5257">
        <v>0</v>
      </c>
      <c r="C28" s="5258">
        <v>0.15</v>
      </c>
      <c r="D28" s="5259">
        <v>10000</v>
      </c>
      <c r="E28" s="5260">
        <f t="shared" ref="E28:E59" si="0">D28*(100-2.39)/100</f>
        <v>9761</v>
      </c>
      <c r="F28" s="5261">
        <v>33</v>
      </c>
      <c r="G28" s="5262">
        <v>8</v>
      </c>
      <c r="H28" s="5262">
        <v>8.15</v>
      </c>
      <c r="I28" s="5259">
        <v>10000</v>
      </c>
      <c r="J28" s="5260">
        <f t="shared" ref="J28:J59" si="1">I28*(100-2.39)/100</f>
        <v>9761</v>
      </c>
      <c r="K28" s="5261">
        <v>65</v>
      </c>
      <c r="L28" s="5262">
        <v>16</v>
      </c>
      <c r="M28" s="5262">
        <v>16.149999999999999</v>
      </c>
      <c r="N28" s="5259">
        <v>10000</v>
      </c>
      <c r="O28" s="5260">
        <f t="shared" ref="O28:O59" si="2">N28*(100-2.39)/100</f>
        <v>9761</v>
      </c>
      <c r="P28" s="5263"/>
      <c r="Q28" s="4551">
        <v>0</v>
      </c>
      <c r="R28" s="140">
        <v>0.15</v>
      </c>
      <c r="S28" s="23">
        <f>AVERAGE(D28:D31)</f>
        <v>10000</v>
      </c>
    </row>
    <row r="29" spans="1:47" ht="12.75" customHeight="1" x14ac:dyDescent="0.2">
      <c r="A29" s="227">
        <v>2</v>
      </c>
      <c r="B29" s="227">
        <v>0.15</v>
      </c>
      <c r="C29" s="221">
        <v>0.3</v>
      </c>
      <c r="D29" s="240">
        <v>10000</v>
      </c>
      <c r="E29" s="224">
        <f t="shared" si="0"/>
        <v>9761</v>
      </c>
      <c r="F29" s="223">
        <v>34</v>
      </c>
      <c r="G29" s="222">
        <v>8.15</v>
      </c>
      <c r="H29" s="222">
        <v>8.3000000000000007</v>
      </c>
      <c r="I29" s="240">
        <v>10000</v>
      </c>
      <c r="J29" s="224">
        <f t="shared" si="1"/>
        <v>9761</v>
      </c>
      <c r="K29" s="223">
        <v>66</v>
      </c>
      <c r="L29" s="222">
        <v>16.149999999999999</v>
      </c>
      <c r="M29" s="222">
        <v>16.3</v>
      </c>
      <c r="N29" s="240">
        <v>10000</v>
      </c>
      <c r="O29" s="224">
        <f t="shared" si="2"/>
        <v>9761</v>
      </c>
      <c r="P29" s="270"/>
      <c r="Q29" s="4798">
        <v>1</v>
      </c>
      <c r="R29" s="140">
        <v>1.1499999999999999</v>
      </c>
      <c r="S29" s="23">
        <f>AVERAGE(D32:D35)</f>
        <v>10000</v>
      </c>
    </row>
    <row r="30" spans="1:47" ht="12.75" customHeight="1" x14ac:dyDescent="0.2">
      <c r="A30" s="5264">
        <v>3</v>
      </c>
      <c r="B30" s="5265">
        <v>0.3</v>
      </c>
      <c r="C30" s="5266">
        <v>0.45</v>
      </c>
      <c r="D30" s="5267">
        <v>10000</v>
      </c>
      <c r="E30" s="5268">
        <f t="shared" si="0"/>
        <v>9761</v>
      </c>
      <c r="F30" s="5269">
        <v>35</v>
      </c>
      <c r="G30" s="5270">
        <v>8.3000000000000007</v>
      </c>
      <c r="H30" s="5270">
        <v>8.4499999999999993</v>
      </c>
      <c r="I30" s="5267">
        <v>10000</v>
      </c>
      <c r="J30" s="5268">
        <f t="shared" si="1"/>
        <v>9761</v>
      </c>
      <c r="K30" s="5269">
        <v>67</v>
      </c>
      <c r="L30" s="5270">
        <v>16.3</v>
      </c>
      <c r="M30" s="5270">
        <v>16.45</v>
      </c>
      <c r="N30" s="5267">
        <v>10000</v>
      </c>
      <c r="O30" s="5268">
        <f t="shared" si="2"/>
        <v>9761</v>
      </c>
      <c r="P30" s="5271"/>
      <c r="Q30" s="4690">
        <v>2</v>
      </c>
      <c r="R30" s="140">
        <v>2.15</v>
      </c>
      <c r="S30" s="23">
        <f>AVERAGE(D36:D39)</f>
        <v>10000</v>
      </c>
      <c r="V30" s="5272"/>
    </row>
    <row r="31" spans="1:47" ht="12.75" customHeight="1" x14ac:dyDescent="0.2">
      <c r="A31" s="227">
        <v>4</v>
      </c>
      <c r="B31" s="227">
        <v>0.45</v>
      </c>
      <c r="C31" s="222">
        <v>1</v>
      </c>
      <c r="D31" s="240">
        <v>10000</v>
      </c>
      <c r="E31" s="224">
        <f t="shared" si="0"/>
        <v>9761</v>
      </c>
      <c r="F31" s="223">
        <v>36</v>
      </c>
      <c r="G31" s="222">
        <v>8.4499999999999993</v>
      </c>
      <c r="H31" s="222">
        <v>9</v>
      </c>
      <c r="I31" s="240">
        <v>10000</v>
      </c>
      <c r="J31" s="224">
        <f t="shared" si="1"/>
        <v>9761</v>
      </c>
      <c r="K31" s="223">
        <v>68</v>
      </c>
      <c r="L31" s="222">
        <v>16.45</v>
      </c>
      <c r="M31" s="222">
        <v>17</v>
      </c>
      <c r="N31" s="240">
        <v>10000</v>
      </c>
      <c r="O31" s="224">
        <f t="shared" si="2"/>
        <v>9761</v>
      </c>
      <c r="P31" s="270"/>
      <c r="Q31" s="4690">
        <v>3</v>
      </c>
      <c r="R31" s="4787">
        <v>3.15</v>
      </c>
      <c r="S31" s="23">
        <f>AVERAGE(D40:D43)</f>
        <v>10000</v>
      </c>
    </row>
    <row r="32" spans="1:47" ht="12.75" customHeight="1" x14ac:dyDescent="0.2">
      <c r="A32" s="5273">
        <v>5</v>
      </c>
      <c r="B32" s="5274">
        <v>1</v>
      </c>
      <c r="C32" s="5275">
        <v>1.1499999999999999</v>
      </c>
      <c r="D32" s="5276">
        <v>10000</v>
      </c>
      <c r="E32" s="5277">
        <f t="shared" si="0"/>
        <v>9761</v>
      </c>
      <c r="F32" s="5278">
        <v>37</v>
      </c>
      <c r="G32" s="5274">
        <v>9</v>
      </c>
      <c r="H32" s="5274">
        <v>9.15</v>
      </c>
      <c r="I32" s="5276">
        <v>10000</v>
      </c>
      <c r="J32" s="5277">
        <f t="shared" si="1"/>
        <v>9761</v>
      </c>
      <c r="K32" s="5278">
        <v>69</v>
      </c>
      <c r="L32" s="5274">
        <v>17</v>
      </c>
      <c r="M32" s="5274">
        <v>17.149999999999999</v>
      </c>
      <c r="N32" s="5276">
        <v>10000</v>
      </c>
      <c r="O32" s="5277">
        <f t="shared" si="2"/>
        <v>9761</v>
      </c>
      <c r="P32" s="5279"/>
      <c r="Q32" s="4690">
        <v>4</v>
      </c>
      <c r="R32" s="155">
        <v>4.1500000000000004</v>
      </c>
      <c r="S32" s="23">
        <f>AVERAGE(D44:D47)</f>
        <v>10000</v>
      </c>
      <c r="AQ32" s="5276"/>
    </row>
    <row r="33" spans="1:19" ht="12.75" customHeight="1" x14ac:dyDescent="0.2">
      <c r="A33" s="5280">
        <v>6</v>
      </c>
      <c r="B33" s="5281">
        <v>1.1499999999999999</v>
      </c>
      <c r="C33" s="5282">
        <v>1.3</v>
      </c>
      <c r="D33" s="5283">
        <v>10000</v>
      </c>
      <c r="E33" s="5284">
        <f t="shared" si="0"/>
        <v>9761</v>
      </c>
      <c r="F33" s="5285">
        <v>38</v>
      </c>
      <c r="G33" s="5282">
        <v>9.15</v>
      </c>
      <c r="H33" s="5282">
        <v>9.3000000000000007</v>
      </c>
      <c r="I33" s="5283">
        <v>10000</v>
      </c>
      <c r="J33" s="5284">
        <f t="shared" si="1"/>
        <v>9761</v>
      </c>
      <c r="K33" s="5285">
        <v>70</v>
      </c>
      <c r="L33" s="5282">
        <v>17.149999999999999</v>
      </c>
      <c r="M33" s="5282">
        <v>17.3</v>
      </c>
      <c r="N33" s="5283">
        <v>10000</v>
      </c>
      <c r="O33" s="5284">
        <f t="shared" si="2"/>
        <v>9761</v>
      </c>
      <c r="P33" s="5286"/>
      <c r="Q33" s="4798">
        <v>5</v>
      </c>
      <c r="R33" s="155">
        <v>5.15</v>
      </c>
      <c r="S33" s="23">
        <f>AVERAGE(D48:D51)</f>
        <v>10000</v>
      </c>
    </row>
    <row r="34" spans="1:19" x14ac:dyDescent="0.2">
      <c r="A34" s="5287">
        <v>7</v>
      </c>
      <c r="B34" s="5288">
        <v>1.3</v>
      </c>
      <c r="C34" s="5289">
        <v>1.45</v>
      </c>
      <c r="D34" s="5290">
        <v>10000</v>
      </c>
      <c r="E34" s="5291">
        <f t="shared" si="0"/>
        <v>9761</v>
      </c>
      <c r="F34" s="5292">
        <v>39</v>
      </c>
      <c r="G34" s="5293">
        <v>9.3000000000000007</v>
      </c>
      <c r="H34" s="5293">
        <v>9.4499999999999993</v>
      </c>
      <c r="I34" s="5290">
        <v>10000</v>
      </c>
      <c r="J34" s="5291">
        <f t="shared" si="1"/>
        <v>9761</v>
      </c>
      <c r="K34" s="5292">
        <v>71</v>
      </c>
      <c r="L34" s="5293">
        <v>17.3</v>
      </c>
      <c r="M34" s="5293">
        <v>17.45</v>
      </c>
      <c r="N34" s="5290">
        <v>10000</v>
      </c>
      <c r="O34" s="5291">
        <f t="shared" si="2"/>
        <v>9761</v>
      </c>
      <c r="P34" s="5294"/>
      <c r="Q34" s="4798">
        <v>6</v>
      </c>
      <c r="R34" s="155">
        <v>6.15</v>
      </c>
      <c r="S34" s="23">
        <f>AVERAGE(D52:D55)</f>
        <v>10000</v>
      </c>
    </row>
    <row r="35" spans="1:19" x14ac:dyDescent="0.2">
      <c r="A35" s="227">
        <v>8</v>
      </c>
      <c r="B35" s="227">
        <v>1.45</v>
      </c>
      <c r="C35" s="222">
        <v>2</v>
      </c>
      <c r="D35" s="240">
        <v>10000</v>
      </c>
      <c r="E35" s="224">
        <f t="shared" si="0"/>
        <v>9761</v>
      </c>
      <c r="F35" s="223">
        <v>40</v>
      </c>
      <c r="G35" s="222">
        <v>9.4499999999999993</v>
      </c>
      <c r="H35" s="222">
        <v>10</v>
      </c>
      <c r="I35" s="240">
        <v>10000</v>
      </c>
      <c r="J35" s="224">
        <f t="shared" si="1"/>
        <v>9761</v>
      </c>
      <c r="K35" s="223">
        <v>72</v>
      </c>
      <c r="L35" s="738">
        <v>17.45</v>
      </c>
      <c r="M35" s="222">
        <v>18</v>
      </c>
      <c r="N35" s="240">
        <v>10000</v>
      </c>
      <c r="O35" s="224">
        <f t="shared" si="2"/>
        <v>9761</v>
      </c>
      <c r="P35" s="270"/>
      <c r="Q35" s="4798">
        <v>7</v>
      </c>
      <c r="R35" s="4787">
        <v>7.15</v>
      </c>
      <c r="S35" s="23">
        <f>AVERAGE(D56:D59)</f>
        <v>10000</v>
      </c>
    </row>
    <row r="36" spans="1:19" x14ac:dyDescent="0.2">
      <c r="A36" s="5295">
        <v>9</v>
      </c>
      <c r="B36" s="5296">
        <v>2</v>
      </c>
      <c r="C36" s="5297">
        <v>2.15</v>
      </c>
      <c r="D36" s="5298">
        <v>10000</v>
      </c>
      <c r="E36" s="5299">
        <f t="shared" si="0"/>
        <v>9761</v>
      </c>
      <c r="F36" s="5300">
        <v>41</v>
      </c>
      <c r="G36" s="5301">
        <v>10</v>
      </c>
      <c r="H36" s="5302">
        <v>10.15</v>
      </c>
      <c r="I36" s="5298">
        <v>10000</v>
      </c>
      <c r="J36" s="5299">
        <f t="shared" si="1"/>
        <v>9761</v>
      </c>
      <c r="K36" s="5300">
        <v>73</v>
      </c>
      <c r="L36" s="5302">
        <v>18</v>
      </c>
      <c r="M36" s="5301">
        <v>18.149999999999999</v>
      </c>
      <c r="N36" s="5298">
        <v>10000</v>
      </c>
      <c r="O36" s="5299">
        <f t="shared" si="2"/>
        <v>9761</v>
      </c>
      <c r="P36" s="5303"/>
      <c r="Q36" s="4798">
        <v>8</v>
      </c>
      <c r="R36" s="4798">
        <v>8.15</v>
      </c>
      <c r="S36" s="23">
        <f>AVERAGE(I28:I31)</f>
        <v>10000</v>
      </c>
    </row>
    <row r="37" spans="1:19" x14ac:dyDescent="0.2">
      <c r="A37" s="227">
        <v>10</v>
      </c>
      <c r="B37" s="227">
        <v>2.15</v>
      </c>
      <c r="C37" s="222">
        <v>2.2999999999999998</v>
      </c>
      <c r="D37" s="240">
        <v>10000</v>
      </c>
      <c r="E37" s="224">
        <f t="shared" si="0"/>
        <v>9761</v>
      </c>
      <c r="F37" s="223">
        <v>42</v>
      </c>
      <c r="G37" s="222">
        <v>10.15</v>
      </c>
      <c r="H37" s="738">
        <v>10.3</v>
      </c>
      <c r="I37" s="240">
        <v>10000</v>
      </c>
      <c r="J37" s="224">
        <f t="shared" si="1"/>
        <v>9761</v>
      </c>
      <c r="K37" s="223">
        <v>74</v>
      </c>
      <c r="L37" s="738">
        <v>18.149999999999999</v>
      </c>
      <c r="M37" s="222">
        <v>18.3</v>
      </c>
      <c r="N37" s="240">
        <v>10000</v>
      </c>
      <c r="O37" s="224">
        <f t="shared" si="2"/>
        <v>9761</v>
      </c>
      <c r="P37" s="270"/>
      <c r="Q37" s="4798">
        <v>9</v>
      </c>
      <c r="R37" s="4798">
        <v>9.15</v>
      </c>
      <c r="S37" s="23">
        <f>AVERAGE(I32:I35)</f>
        <v>10000</v>
      </c>
    </row>
    <row r="38" spans="1:19" x14ac:dyDescent="0.2">
      <c r="A38" s="227">
        <v>11</v>
      </c>
      <c r="B38" s="221">
        <v>2.2999999999999998</v>
      </c>
      <c r="C38" s="225">
        <v>2.4500000000000002</v>
      </c>
      <c r="D38" s="240">
        <v>10000</v>
      </c>
      <c r="E38" s="224">
        <f t="shared" si="0"/>
        <v>9761</v>
      </c>
      <c r="F38" s="223">
        <v>43</v>
      </c>
      <c r="G38" s="222">
        <v>10.3</v>
      </c>
      <c r="H38" s="738">
        <v>10.45</v>
      </c>
      <c r="I38" s="240">
        <v>10000</v>
      </c>
      <c r="J38" s="224">
        <f t="shared" si="1"/>
        <v>9761</v>
      </c>
      <c r="K38" s="223">
        <v>75</v>
      </c>
      <c r="L38" s="738">
        <v>18.3</v>
      </c>
      <c r="M38" s="222">
        <v>18.45</v>
      </c>
      <c r="N38" s="240">
        <v>10000</v>
      </c>
      <c r="O38" s="224">
        <f t="shared" si="2"/>
        <v>9761</v>
      </c>
      <c r="P38" s="270"/>
      <c r="Q38" s="4798">
        <v>10</v>
      </c>
      <c r="R38" s="4794">
        <v>10.15</v>
      </c>
      <c r="S38" s="23">
        <f>AVERAGE(I36:I39)</f>
        <v>10000</v>
      </c>
    </row>
    <row r="39" spans="1:19" x14ac:dyDescent="0.2">
      <c r="A39" s="227">
        <v>12</v>
      </c>
      <c r="B39" s="227">
        <v>2.4500000000000002</v>
      </c>
      <c r="C39" s="222">
        <v>3</v>
      </c>
      <c r="D39" s="240">
        <v>10000</v>
      </c>
      <c r="E39" s="224">
        <f t="shared" si="0"/>
        <v>9761</v>
      </c>
      <c r="F39" s="223">
        <v>44</v>
      </c>
      <c r="G39" s="222">
        <v>10.45</v>
      </c>
      <c r="H39" s="738">
        <v>11</v>
      </c>
      <c r="I39" s="240">
        <v>10000</v>
      </c>
      <c r="J39" s="224">
        <f t="shared" si="1"/>
        <v>9761</v>
      </c>
      <c r="K39" s="223">
        <v>76</v>
      </c>
      <c r="L39" s="738">
        <v>18.45</v>
      </c>
      <c r="M39" s="222">
        <v>19</v>
      </c>
      <c r="N39" s="240">
        <v>10000</v>
      </c>
      <c r="O39" s="224">
        <f t="shared" si="2"/>
        <v>9761</v>
      </c>
      <c r="P39" s="270"/>
      <c r="Q39" s="4798">
        <v>11</v>
      </c>
      <c r="R39" s="4794">
        <v>11.15</v>
      </c>
      <c r="S39" s="23">
        <f>AVERAGE(I40:I43)</f>
        <v>10000</v>
      </c>
    </row>
    <row r="40" spans="1:19" x14ac:dyDescent="0.2">
      <c r="A40" s="5304">
        <v>13</v>
      </c>
      <c r="B40" s="5305">
        <v>3</v>
      </c>
      <c r="C40" s="5306">
        <v>3.15</v>
      </c>
      <c r="D40" s="5307">
        <v>10000</v>
      </c>
      <c r="E40" s="5308">
        <f t="shared" si="0"/>
        <v>9761</v>
      </c>
      <c r="F40" s="5309">
        <v>45</v>
      </c>
      <c r="G40" s="5310">
        <v>11</v>
      </c>
      <c r="H40" s="5311">
        <v>11.15</v>
      </c>
      <c r="I40" s="5307">
        <v>10000</v>
      </c>
      <c r="J40" s="5308">
        <f t="shared" si="1"/>
        <v>9761</v>
      </c>
      <c r="K40" s="5309">
        <v>77</v>
      </c>
      <c r="L40" s="5311">
        <v>19</v>
      </c>
      <c r="M40" s="5310">
        <v>19.149999999999999</v>
      </c>
      <c r="N40" s="5307">
        <v>10000</v>
      </c>
      <c r="O40" s="5308">
        <f t="shared" si="2"/>
        <v>9761</v>
      </c>
      <c r="P40" s="5312"/>
      <c r="Q40" s="4798">
        <v>12</v>
      </c>
      <c r="R40" s="4794">
        <v>12.15</v>
      </c>
      <c r="S40" s="23">
        <f>AVERAGE(I44:I47)</f>
        <v>10000</v>
      </c>
    </row>
    <row r="41" spans="1:19" x14ac:dyDescent="0.2">
      <c r="A41" s="227">
        <v>14</v>
      </c>
      <c r="B41" s="227">
        <v>3.15</v>
      </c>
      <c r="C41" s="738">
        <v>3.3</v>
      </c>
      <c r="D41" s="240">
        <v>10000</v>
      </c>
      <c r="E41" s="224">
        <f t="shared" si="0"/>
        <v>9761</v>
      </c>
      <c r="F41" s="223">
        <v>46</v>
      </c>
      <c r="G41" s="222">
        <v>11.15</v>
      </c>
      <c r="H41" s="738">
        <v>11.3</v>
      </c>
      <c r="I41" s="240">
        <v>10000</v>
      </c>
      <c r="J41" s="224">
        <f t="shared" si="1"/>
        <v>9761</v>
      </c>
      <c r="K41" s="223">
        <v>78</v>
      </c>
      <c r="L41" s="738">
        <v>19.149999999999999</v>
      </c>
      <c r="M41" s="222">
        <v>19.3</v>
      </c>
      <c r="N41" s="240">
        <v>10000</v>
      </c>
      <c r="O41" s="224">
        <f t="shared" si="2"/>
        <v>9761</v>
      </c>
      <c r="P41" s="270"/>
      <c r="Q41" s="4798">
        <v>13</v>
      </c>
      <c r="R41" s="4794">
        <v>13.15</v>
      </c>
      <c r="S41" s="23">
        <f>AVERAGE(I48:I51)</f>
        <v>10000</v>
      </c>
    </row>
    <row r="42" spans="1:19" x14ac:dyDescent="0.2">
      <c r="A42" s="227">
        <v>15</v>
      </c>
      <c r="B42" s="221">
        <v>3.3</v>
      </c>
      <c r="C42" s="182">
        <v>3.45</v>
      </c>
      <c r="D42" s="240">
        <v>10000</v>
      </c>
      <c r="E42" s="224">
        <f t="shared" si="0"/>
        <v>9761</v>
      </c>
      <c r="F42" s="223">
        <v>47</v>
      </c>
      <c r="G42" s="222">
        <v>11.3</v>
      </c>
      <c r="H42" s="738">
        <v>11.45</v>
      </c>
      <c r="I42" s="240">
        <v>10000</v>
      </c>
      <c r="J42" s="224">
        <f t="shared" si="1"/>
        <v>9761</v>
      </c>
      <c r="K42" s="223">
        <v>79</v>
      </c>
      <c r="L42" s="738">
        <v>19.3</v>
      </c>
      <c r="M42" s="222">
        <v>19.45</v>
      </c>
      <c r="N42" s="240">
        <v>10000</v>
      </c>
      <c r="O42" s="224">
        <f t="shared" si="2"/>
        <v>9761</v>
      </c>
      <c r="P42" s="270"/>
      <c r="Q42" s="4798">
        <v>14</v>
      </c>
      <c r="R42" s="4794">
        <v>14.15</v>
      </c>
      <c r="S42" s="23">
        <f>AVERAGE(I52:I55)</f>
        <v>10000</v>
      </c>
    </row>
    <row r="43" spans="1:19" x14ac:dyDescent="0.2">
      <c r="A43" s="227">
        <v>16</v>
      </c>
      <c r="B43" s="227">
        <v>3.45</v>
      </c>
      <c r="C43" s="738">
        <v>4</v>
      </c>
      <c r="D43" s="240">
        <v>10000</v>
      </c>
      <c r="E43" s="224">
        <f t="shared" si="0"/>
        <v>9761</v>
      </c>
      <c r="F43" s="223">
        <v>48</v>
      </c>
      <c r="G43" s="222">
        <v>11.45</v>
      </c>
      <c r="H43" s="738">
        <v>12</v>
      </c>
      <c r="I43" s="240">
        <v>10000</v>
      </c>
      <c r="J43" s="224">
        <f t="shared" si="1"/>
        <v>9761</v>
      </c>
      <c r="K43" s="223">
        <v>80</v>
      </c>
      <c r="L43" s="738">
        <v>19.45</v>
      </c>
      <c r="M43" s="738">
        <v>20</v>
      </c>
      <c r="N43" s="240">
        <v>10000</v>
      </c>
      <c r="O43" s="224">
        <f t="shared" si="2"/>
        <v>9761</v>
      </c>
      <c r="P43" s="270"/>
      <c r="Q43" s="4798">
        <v>15</v>
      </c>
      <c r="R43" s="4798">
        <v>15.15</v>
      </c>
      <c r="S43" s="23">
        <f>AVERAGE(I56:I59)</f>
        <v>10000</v>
      </c>
    </row>
    <row r="44" spans="1:19" x14ac:dyDescent="0.2">
      <c r="A44" s="5313">
        <v>17</v>
      </c>
      <c r="B44" s="5314">
        <v>4</v>
      </c>
      <c r="C44" s="5315">
        <v>4.1500000000000004</v>
      </c>
      <c r="D44" s="5316">
        <v>10000</v>
      </c>
      <c r="E44" s="5317">
        <f t="shared" si="0"/>
        <v>9761</v>
      </c>
      <c r="F44" s="5318">
        <v>49</v>
      </c>
      <c r="G44" s="5319">
        <v>12</v>
      </c>
      <c r="H44" s="5320">
        <v>12.15</v>
      </c>
      <c r="I44" s="5316">
        <v>10000</v>
      </c>
      <c r="J44" s="5317">
        <f t="shared" si="1"/>
        <v>9761</v>
      </c>
      <c r="K44" s="5318">
        <v>81</v>
      </c>
      <c r="L44" s="5320">
        <v>20</v>
      </c>
      <c r="M44" s="5319">
        <v>20.149999999999999</v>
      </c>
      <c r="N44" s="5316">
        <v>10000</v>
      </c>
      <c r="O44" s="5317">
        <f t="shared" si="2"/>
        <v>9761</v>
      </c>
      <c r="P44" s="5321"/>
      <c r="Q44" s="4798">
        <v>16</v>
      </c>
      <c r="R44" s="4798">
        <v>16.149999999999999</v>
      </c>
      <c r="S44" s="23">
        <f>AVERAGE(N28:N31)</f>
        <v>10000</v>
      </c>
    </row>
    <row r="45" spans="1:19" x14ac:dyDescent="0.2">
      <c r="A45" s="227">
        <v>18</v>
      </c>
      <c r="B45" s="227">
        <v>4.1500000000000004</v>
      </c>
      <c r="C45" s="738">
        <v>4.3</v>
      </c>
      <c r="D45" s="240">
        <v>10000</v>
      </c>
      <c r="E45" s="224">
        <f t="shared" si="0"/>
        <v>9761</v>
      </c>
      <c r="F45" s="223">
        <v>50</v>
      </c>
      <c r="G45" s="222">
        <v>12.15</v>
      </c>
      <c r="H45" s="738">
        <v>12.3</v>
      </c>
      <c r="I45" s="240">
        <v>10000</v>
      </c>
      <c r="J45" s="224">
        <f t="shared" si="1"/>
        <v>9761</v>
      </c>
      <c r="K45" s="223">
        <v>82</v>
      </c>
      <c r="L45" s="738">
        <v>20.149999999999999</v>
      </c>
      <c r="M45" s="222">
        <v>20.3</v>
      </c>
      <c r="N45" s="240">
        <v>10000</v>
      </c>
      <c r="O45" s="224">
        <f t="shared" si="2"/>
        <v>9761</v>
      </c>
      <c r="P45" s="270"/>
      <c r="Q45" s="5274">
        <v>17</v>
      </c>
      <c r="R45" s="5274">
        <v>17.149999999999999</v>
      </c>
      <c r="S45" s="23">
        <f>AVERAGE(N32:N35)</f>
        <v>10000</v>
      </c>
    </row>
    <row r="46" spans="1:19" x14ac:dyDescent="0.2">
      <c r="A46" s="227">
        <v>19</v>
      </c>
      <c r="B46" s="221">
        <v>4.3</v>
      </c>
      <c r="C46" s="182">
        <v>4.45</v>
      </c>
      <c r="D46" s="240">
        <v>10000</v>
      </c>
      <c r="E46" s="224">
        <f t="shared" si="0"/>
        <v>9761</v>
      </c>
      <c r="F46" s="223">
        <v>51</v>
      </c>
      <c r="G46" s="222">
        <v>12.3</v>
      </c>
      <c r="H46" s="738">
        <v>12.45</v>
      </c>
      <c r="I46" s="240">
        <v>10000</v>
      </c>
      <c r="J46" s="224">
        <f t="shared" si="1"/>
        <v>9761</v>
      </c>
      <c r="K46" s="223">
        <v>83</v>
      </c>
      <c r="L46" s="738">
        <v>20.3</v>
      </c>
      <c r="M46" s="222">
        <v>20.45</v>
      </c>
      <c r="N46" s="240">
        <v>10000</v>
      </c>
      <c r="O46" s="224">
        <f t="shared" si="2"/>
        <v>9761</v>
      </c>
      <c r="P46" s="270"/>
      <c r="Q46" s="5302">
        <v>18</v>
      </c>
      <c r="R46" s="5301">
        <v>18.149999999999999</v>
      </c>
      <c r="S46" s="23">
        <f>AVERAGE(N36:N39)</f>
        <v>10000</v>
      </c>
    </row>
    <row r="47" spans="1:19" x14ac:dyDescent="0.2">
      <c r="A47" s="227">
        <v>20</v>
      </c>
      <c r="B47" s="227">
        <v>4.45</v>
      </c>
      <c r="C47" s="738">
        <v>5</v>
      </c>
      <c r="D47" s="240">
        <v>10000</v>
      </c>
      <c r="E47" s="224">
        <f t="shared" si="0"/>
        <v>9761</v>
      </c>
      <c r="F47" s="223">
        <v>52</v>
      </c>
      <c r="G47" s="222">
        <v>12.45</v>
      </c>
      <c r="H47" s="738">
        <v>13</v>
      </c>
      <c r="I47" s="240">
        <v>10000</v>
      </c>
      <c r="J47" s="224">
        <f t="shared" si="1"/>
        <v>9761</v>
      </c>
      <c r="K47" s="223">
        <v>84</v>
      </c>
      <c r="L47" s="738">
        <v>20.45</v>
      </c>
      <c r="M47" s="222">
        <v>21</v>
      </c>
      <c r="N47" s="240">
        <v>10000</v>
      </c>
      <c r="O47" s="224">
        <f t="shared" si="2"/>
        <v>9761</v>
      </c>
      <c r="P47" s="270"/>
      <c r="Q47" s="5311">
        <v>19</v>
      </c>
      <c r="R47" s="5310">
        <v>19.149999999999999</v>
      </c>
      <c r="S47" s="23">
        <f>AVERAGE(N40:N43)</f>
        <v>10000</v>
      </c>
    </row>
    <row r="48" spans="1:19" x14ac:dyDescent="0.2">
      <c r="A48" s="5322">
        <v>21</v>
      </c>
      <c r="B48" s="5323">
        <v>5</v>
      </c>
      <c r="C48" s="5324">
        <v>5.15</v>
      </c>
      <c r="D48" s="5325">
        <v>10000</v>
      </c>
      <c r="E48" s="5326">
        <f t="shared" si="0"/>
        <v>9761</v>
      </c>
      <c r="F48" s="5327">
        <v>53</v>
      </c>
      <c r="G48" s="5323">
        <v>13</v>
      </c>
      <c r="H48" s="5328">
        <v>13.15</v>
      </c>
      <c r="I48" s="5325">
        <v>10000</v>
      </c>
      <c r="J48" s="5326">
        <f t="shared" si="1"/>
        <v>9761</v>
      </c>
      <c r="K48" s="5327">
        <v>85</v>
      </c>
      <c r="L48" s="5328">
        <v>21</v>
      </c>
      <c r="M48" s="5323">
        <v>21.15</v>
      </c>
      <c r="N48" s="5325">
        <v>10000</v>
      </c>
      <c r="O48" s="5326">
        <f t="shared" si="2"/>
        <v>9761</v>
      </c>
      <c r="P48" s="5329"/>
      <c r="Q48" s="5320">
        <v>20</v>
      </c>
      <c r="R48" s="5319">
        <v>20.149999999999999</v>
      </c>
      <c r="S48" s="23">
        <f>AVERAGE(N44:N47)</f>
        <v>10000</v>
      </c>
    </row>
    <row r="49" spans="1:19" x14ac:dyDescent="0.2">
      <c r="A49" s="5330">
        <v>22</v>
      </c>
      <c r="B49" s="5331">
        <v>5.15</v>
      </c>
      <c r="C49" s="5332">
        <v>5.3</v>
      </c>
      <c r="D49" s="5333">
        <v>10000</v>
      </c>
      <c r="E49" s="5334">
        <f t="shared" si="0"/>
        <v>9761</v>
      </c>
      <c r="F49" s="5335">
        <v>54</v>
      </c>
      <c r="G49" s="5336">
        <v>13.15</v>
      </c>
      <c r="H49" s="5332">
        <v>13.3</v>
      </c>
      <c r="I49" s="5333">
        <v>10000</v>
      </c>
      <c r="J49" s="5334">
        <f t="shared" si="1"/>
        <v>9761</v>
      </c>
      <c r="K49" s="5335">
        <v>86</v>
      </c>
      <c r="L49" s="5332">
        <v>21.15</v>
      </c>
      <c r="M49" s="5336">
        <v>21.3</v>
      </c>
      <c r="N49" s="5333">
        <v>10000</v>
      </c>
      <c r="O49" s="5334">
        <f t="shared" si="2"/>
        <v>9761</v>
      </c>
      <c r="P49" s="5337"/>
      <c r="Q49" s="5328">
        <v>21</v>
      </c>
      <c r="R49" s="5323">
        <v>21.15</v>
      </c>
      <c r="S49" s="23">
        <f>AVERAGE(N48:N51)</f>
        <v>10000</v>
      </c>
    </row>
    <row r="50" spans="1:19" x14ac:dyDescent="0.2">
      <c r="A50" s="227">
        <v>23</v>
      </c>
      <c r="B50" s="222">
        <v>5.3</v>
      </c>
      <c r="C50" s="182">
        <v>5.45</v>
      </c>
      <c r="D50" s="240">
        <v>10000</v>
      </c>
      <c r="E50" s="224">
        <f t="shared" si="0"/>
        <v>9761</v>
      </c>
      <c r="F50" s="223">
        <v>55</v>
      </c>
      <c r="G50" s="222">
        <v>13.3</v>
      </c>
      <c r="H50" s="738">
        <v>13.45</v>
      </c>
      <c r="I50" s="240">
        <v>10000</v>
      </c>
      <c r="J50" s="224">
        <f t="shared" si="1"/>
        <v>9761</v>
      </c>
      <c r="K50" s="223">
        <v>87</v>
      </c>
      <c r="L50" s="738">
        <v>21.3</v>
      </c>
      <c r="M50" s="222">
        <v>21.45</v>
      </c>
      <c r="N50" s="240">
        <v>10000</v>
      </c>
      <c r="O50" s="224">
        <f t="shared" si="2"/>
        <v>9761</v>
      </c>
      <c r="P50" s="270"/>
      <c r="Q50" s="5344">
        <v>22</v>
      </c>
      <c r="R50" s="5339">
        <v>22.15</v>
      </c>
      <c r="S50" s="23">
        <f>AVERAGE(N52:N55)</f>
        <v>10000</v>
      </c>
    </row>
    <row r="51" spans="1:19" x14ac:dyDescent="0.2">
      <c r="A51" s="227">
        <v>24</v>
      </c>
      <c r="B51" s="225">
        <v>5.45</v>
      </c>
      <c r="C51" s="738">
        <v>6</v>
      </c>
      <c r="D51" s="240">
        <v>10000</v>
      </c>
      <c r="E51" s="224">
        <f t="shared" si="0"/>
        <v>9761</v>
      </c>
      <c r="F51" s="223">
        <v>56</v>
      </c>
      <c r="G51" s="222">
        <v>13.45</v>
      </c>
      <c r="H51" s="738">
        <v>14</v>
      </c>
      <c r="I51" s="240">
        <v>10000</v>
      </c>
      <c r="J51" s="224">
        <f t="shared" si="1"/>
        <v>9761</v>
      </c>
      <c r="K51" s="223">
        <v>88</v>
      </c>
      <c r="L51" s="738">
        <v>21.45</v>
      </c>
      <c r="M51" s="222">
        <v>22</v>
      </c>
      <c r="N51" s="240">
        <v>10000</v>
      </c>
      <c r="O51" s="224">
        <f t="shared" si="2"/>
        <v>9761</v>
      </c>
      <c r="P51" s="270"/>
      <c r="Q51" s="5359">
        <v>23</v>
      </c>
      <c r="R51" s="5354">
        <v>23.15</v>
      </c>
      <c r="S51" s="23">
        <f>AVERAGE(N56:N59)</f>
        <v>10000</v>
      </c>
    </row>
    <row r="52" spans="1:19" x14ac:dyDescent="0.2">
      <c r="A52" s="5338">
        <v>25</v>
      </c>
      <c r="B52" s="5339">
        <v>6</v>
      </c>
      <c r="C52" s="5340">
        <v>6.15</v>
      </c>
      <c r="D52" s="5341">
        <v>10000</v>
      </c>
      <c r="E52" s="5342">
        <f t="shared" si="0"/>
        <v>9761</v>
      </c>
      <c r="F52" s="5343">
        <v>57</v>
      </c>
      <c r="G52" s="5339">
        <v>14</v>
      </c>
      <c r="H52" s="5344">
        <v>14.15</v>
      </c>
      <c r="I52" s="5341">
        <v>10000</v>
      </c>
      <c r="J52" s="5342">
        <f t="shared" si="1"/>
        <v>9761</v>
      </c>
      <c r="K52" s="5343">
        <v>89</v>
      </c>
      <c r="L52" s="5344">
        <v>22</v>
      </c>
      <c r="M52" s="5339">
        <v>22.15</v>
      </c>
      <c r="N52" s="5341">
        <v>10000</v>
      </c>
      <c r="O52" s="5342">
        <f t="shared" si="2"/>
        <v>9761</v>
      </c>
      <c r="P52" s="5345"/>
      <c r="Q52" s="750" t="s">
        <v>140</v>
      </c>
      <c r="S52" s="23">
        <f>AVERAGE(S28:S51)</f>
        <v>10000</v>
      </c>
    </row>
    <row r="53" spans="1:19" x14ac:dyDescent="0.2">
      <c r="A53" s="227">
        <v>26</v>
      </c>
      <c r="B53" s="225">
        <v>6.15</v>
      </c>
      <c r="C53" s="738">
        <v>6.3</v>
      </c>
      <c r="D53" s="240">
        <v>10000</v>
      </c>
      <c r="E53" s="224">
        <f t="shared" si="0"/>
        <v>9761</v>
      </c>
      <c r="F53" s="223">
        <v>58</v>
      </c>
      <c r="G53" s="222">
        <v>14.15</v>
      </c>
      <c r="H53" s="738">
        <v>14.3</v>
      </c>
      <c r="I53" s="240">
        <v>10000</v>
      </c>
      <c r="J53" s="224">
        <f t="shared" si="1"/>
        <v>9761</v>
      </c>
      <c r="K53" s="223">
        <v>90</v>
      </c>
      <c r="L53" s="738">
        <v>22.15</v>
      </c>
      <c r="M53" s="222">
        <v>22.3</v>
      </c>
      <c r="N53" s="240">
        <v>10000</v>
      </c>
      <c r="O53" s="224">
        <f t="shared" si="2"/>
        <v>9761</v>
      </c>
      <c r="P53" s="270"/>
    </row>
    <row r="54" spans="1:19" x14ac:dyDescent="0.2">
      <c r="A54" s="5346">
        <v>27</v>
      </c>
      <c r="B54" s="5347">
        <v>6.3</v>
      </c>
      <c r="C54" s="5348">
        <v>6.45</v>
      </c>
      <c r="D54" s="5349">
        <v>10000</v>
      </c>
      <c r="E54" s="5350">
        <f t="shared" si="0"/>
        <v>9761</v>
      </c>
      <c r="F54" s="5351">
        <v>59</v>
      </c>
      <c r="G54" s="5347">
        <v>14.3</v>
      </c>
      <c r="H54" s="5347">
        <v>14.45</v>
      </c>
      <c r="I54" s="5349">
        <v>10000</v>
      </c>
      <c r="J54" s="5350">
        <f t="shared" si="1"/>
        <v>9761</v>
      </c>
      <c r="K54" s="5351">
        <v>91</v>
      </c>
      <c r="L54" s="5347">
        <v>22.3</v>
      </c>
      <c r="M54" s="5347">
        <v>22.45</v>
      </c>
      <c r="N54" s="5349">
        <v>10000</v>
      </c>
      <c r="O54" s="5350">
        <f t="shared" si="2"/>
        <v>9761</v>
      </c>
      <c r="P54" s="5352"/>
    </row>
    <row r="55" spans="1:19" x14ac:dyDescent="0.2">
      <c r="A55" s="227">
        <v>28</v>
      </c>
      <c r="B55" s="225">
        <v>6.45</v>
      </c>
      <c r="C55" s="738">
        <v>7</v>
      </c>
      <c r="D55" s="240">
        <v>10000</v>
      </c>
      <c r="E55" s="224">
        <f t="shared" si="0"/>
        <v>9761</v>
      </c>
      <c r="F55" s="223">
        <v>60</v>
      </c>
      <c r="G55" s="222">
        <v>14.45</v>
      </c>
      <c r="H55" s="222">
        <v>15</v>
      </c>
      <c r="I55" s="240">
        <v>10000</v>
      </c>
      <c r="J55" s="224">
        <f t="shared" si="1"/>
        <v>9761</v>
      </c>
      <c r="K55" s="223">
        <v>92</v>
      </c>
      <c r="L55" s="738">
        <v>22.45</v>
      </c>
      <c r="M55" s="222">
        <v>23</v>
      </c>
      <c r="N55" s="240">
        <v>10000</v>
      </c>
      <c r="O55" s="224">
        <f t="shared" si="2"/>
        <v>9761</v>
      </c>
      <c r="P55" s="270"/>
    </row>
    <row r="56" spans="1:19" x14ac:dyDescent="0.2">
      <c r="A56" s="5353">
        <v>29</v>
      </c>
      <c r="B56" s="5354">
        <v>7</v>
      </c>
      <c r="C56" s="5355">
        <v>7.15</v>
      </c>
      <c r="D56" s="5356">
        <v>10000</v>
      </c>
      <c r="E56" s="5357">
        <f t="shared" si="0"/>
        <v>9761</v>
      </c>
      <c r="F56" s="5358">
        <v>61</v>
      </c>
      <c r="G56" s="5354">
        <v>15</v>
      </c>
      <c r="H56" s="5354">
        <v>15.15</v>
      </c>
      <c r="I56" s="5356">
        <v>10000</v>
      </c>
      <c r="J56" s="5357">
        <f t="shared" si="1"/>
        <v>9761</v>
      </c>
      <c r="K56" s="5358">
        <v>93</v>
      </c>
      <c r="L56" s="5359">
        <v>23</v>
      </c>
      <c r="M56" s="5354">
        <v>23.15</v>
      </c>
      <c r="N56" s="5356">
        <v>10000</v>
      </c>
      <c r="O56" s="5357">
        <f t="shared" si="2"/>
        <v>9761</v>
      </c>
      <c r="P56" s="5360"/>
    </row>
    <row r="57" spans="1:19" x14ac:dyDescent="0.2">
      <c r="A57" s="5361">
        <v>30</v>
      </c>
      <c r="B57" s="5362">
        <v>7.15</v>
      </c>
      <c r="C57" s="5363">
        <v>7.3</v>
      </c>
      <c r="D57" s="5364">
        <v>10000</v>
      </c>
      <c r="E57" s="5365">
        <f t="shared" si="0"/>
        <v>9761</v>
      </c>
      <c r="F57" s="5366">
        <v>62</v>
      </c>
      <c r="G57" s="5367">
        <v>15.15</v>
      </c>
      <c r="H57" s="5367">
        <v>15.3</v>
      </c>
      <c r="I57" s="5364">
        <v>10000</v>
      </c>
      <c r="J57" s="5365">
        <f t="shared" si="1"/>
        <v>9761</v>
      </c>
      <c r="K57" s="5366">
        <v>94</v>
      </c>
      <c r="L57" s="5367">
        <v>23.15</v>
      </c>
      <c r="M57" s="5367">
        <v>23.3</v>
      </c>
      <c r="N57" s="5364">
        <v>10000</v>
      </c>
      <c r="O57" s="5365">
        <f t="shared" si="2"/>
        <v>9761</v>
      </c>
      <c r="P57" s="5368"/>
    </row>
    <row r="58" spans="1:19" x14ac:dyDescent="0.2">
      <c r="A58" s="5369">
        <v>31</v>
      </c>
      <c r="B58" s="5370">
        <v>7.3</v>
      </c>
      <c r="C58" s="5371">
        <v>7.45</v>
      </c>
      <c r="D58" s="5372">
        <v>10000</v>
      </c>
      <c r="E58" s="5373">
        <f t="shared" si="0"/>
        <v>9761</v>
      </c>
      <c r="F58" s="5374">
        <v>63</v>
      </c>
      <c r="G58" s="5370">
        <v>15.3</v>
      </c>
      <c r="H58" s="5370">
        <v>15.45</v>
      </c>
      <c r="I58" s="5372">
        <v>10000</v>
      </c>
      <c r="J58" s="5373">
        <f t="shared" si="1"/>
        <v>9761</v>
      </c>
      <c r="K58" s="5374">
        <v>95</v>
      </c>
      <c r="L58" s="5370">
        <v>23.3</v>
      </c>
      <c r="M58" s="5370">
        <v>23.45</v>
      </c>
      <c r="N58" s="5372">
        <v>10000</v>
      </c>
      <c r="O58" s="5373">
        <f t="shared" si="2"/>
        <v>9761</v>
      </c>
      <c r="P58" s="5375"/>
    </row>
    <row r="59" spans="1:19" x14ac:dyDescent="0.2">
      <c r="A59" s="227">
        <v>32</v>
      </c>
      <c r="B59" s="225">
        <v>7.45</v>
      </c>
      <c r="C59" s="738">
        <v>8</v>
      </c>
      <c r="D59" s="240">
        <v>10000</v>
      </c>
      <c r="E59" s="224">
        <f t="shared" si="0"/>
        <v>9761</v>
      </c>
      <c r="F59" s="223">
        <v>64</v>
      </c>
      <c r="G59" s="222">
        <v>15.45</v>
      </c>
      <c r="H59" s="222">
        <v>16</v>
      </c>
      <c r="I59" s="240">
        <v>10000</v>
      </c>
      <c r="J59" s="224">
        <f t="shared" si="1"/>
        <v>9761</v>
      </c>
      <c r="K59" s="223">
        <v>96</v>
      </c>
      <c r="L59" s="222">
        <v>23.45</v>
      </c>
      <c r="M59" s="222">
        <v>24</v>
      </c>
      <c r="N59" s="240">
        <v>10000</v>
      </c>
      <c r="O59" s="224">
        <f t="shared" si="2"/>
        <v>9761</v>
      </c>
      <c r="P59" s="270"/>
    </row>
    <row r="60" spans="1:19" x14ac:dyDescent="0.2">
      <c r="A60" s="5376" t="s">
        <v>27</v>
      </c>
      <c r="B60" s="5377"/>
      <c r="C60" s="5377"/>
      <c r="D60" s="5378">
        <f>SUM(D28:D59)</f>
        <v>320000</v>
      </c>
      <c r="E60" s="5379">
        <f>SUM(E28:E59)</f>
        <v>312352</v>
      </c>
      <c r="F60" s="5377"/>
      <c r="G60" s="5377"/>
      <c r="H60" s="5377"/>
      <c r="I60" s="5378">
        <f>SUM(I28:I59)</f>
        <v>320000</v>
      </c>
      <c r="J60" s="5379">
        <f>SUM(J28:J59)</f>
        <v>312352</v>
      </c>
      <c r="K60" s="5377"/>
      <c r="L60" s="5377"/>
      <c r="M60" s="5377"/>
      <c r="N60" s="5377">
        <f>SUM(N28:N59)</f>
        <v>320000</v>
      </c>
      <c r="O60" s="5379">
        <f>SUM(O28:O59)</f>
        <v>312352</v>
      </c>
      <c r="P60" s="5380"/>
    </row>
    <row r="64" spans="1:19" x14ac:dyDescent="0.2">
      <c r="A64" s="750" t="s">
        <v>116</v>
      </c>
      <c r="B64" s="750">
        <f>SUM(D60,I60,N60)/(4000*1000)</f>
        <v>0.24</v>
      </c>
      <c r="C64" s="750">
        <f>ROUNDDOWN(SUM(E60,J60,O60)/(4000*1000),4)</f>
        <v>0.23419999999999999</v>
      </c>
    </row>
    <row r="66" spans="1:16" x14ac:dyDescent="0.2">
      <c r="A66" s="5381"/>
      <c r="B66" s="5382"/>
      <c r="C66" s="5382"/>
      <c r="D66" s="5383"/>
      <c r="E66" s="5382"/>
      <c r="F66" s="5382"/>
      <c r="G66" s="5382"/>
      <c r="H66" s="5382"/>
      <c r="I66" s="5383"/>
      <c r="J66" s="5384"/>
      <c r="K66" s="5382"/>
      <c r="L66" s="5382"/>
      <c r="M66" s="5382"/>
      <c r="N66" s="5382"/>
      <c r="O66" s="5382"/>
      <c r="P66" s="5385"/>
    </row>
    <row r="67" spans="1:16" x14ac:dyDescent="0.2">
      <c r="A67" s="5386" t="s">
        <v>28</v>
      </c>
      <c r="B67" s="5387"/>
      <c r="C67" s="5387"/>
      <c r="D67" s="5388"/>
      <c r="E67" s="5389"/>
      <c r="F67" s="5387"/>
      <c r="G67" s="5387"/>
      <c r="H67" s="5389"/>
      <c r="I67" s="5388"/>
      <c r="J67" s="5390"/>
      <c r="K67" s="5387"/>
      <c r="L67" s="5387"/>
      <c r="M67" s="5387"/>
      <c r="N67" s="5387"/>
      <c r="O67" s="5387"/>
      <c r="P67" s="5391"/>
    </row>
    <row r="68" spans="1:16" x14ac:dyDescent="0.2">
      <c r="A68" s="5392"/>
      <c r="B68" s="5393"/>
      <c r="C68" s="5393"/>
      <c r="D68" s="5393"/>
      <c r="E68" s="5393"/>
      <c r="F68" s="5393"/>
      <c r="G68" s="5393"/>
      <c r="H68" s="5393"/>
      <c r="I68" s="5393"/>
      <c r="J68" s="5393"/>
      <c r="K68" s="5393"/>
      <c r="L68" s="5394"/>
      <c r="M68" s="5394"/>
      <c r="N68" s="5394"/>
      <c r="O68" s="5394"/>
      <c r="P68" s="5395"/>
    </row>
    <row r="69" spans="1:16" x14ac:dyDescent="0.2">
      <c r="A69" s="146"/>
      <c r="B69" s="266"/>
      <c r="C69" s="266"/>
      <c r="D69" s="264"/>
      <c r="E69" s="145"/>
      <c r="F69" s="266"/>
      <c r="G69" s="266"/>
      <c r="H69" s="145"/>
      <c r="I69" s="264"/>
      <c r="J69" s="144"/>
      <c r="K69" s="266"/>
      <c r="L69" s="266"/>
      <c r="M69" s="266"/>
      <c r="N69" s="266"/>
      <c r="O69" s="266"/>
      <c r="P69" s="270"/>
    </row>
    <row r="70" spans="1:16" x14ac:dyDescent="0.2">
      <c r="A70" s="256"/>
      <c r="B70" s="266"/>
      <c r="C70" s="266"/>
      <c r="D70" s="264"/>
      <c r="E70" s="145"/>
      <c r="F70" s="266"/>
      <c r="G70" s="266"/>
      <c r="H70" s="145"/>
      <c r="I70" s="264"/>
      <c r="J70" s="266"/>
      <c r="K70" s="266"/>
      <c r="L70" s="266"/>
      <c r="M70" s="266"/>
      <c r="N70" s="266"/>
      <c r="O70" s="266"/>
      <c r="P70" s="270"/>
    </row>
    <row r="71" spans="1:16" x14ac:dyDescent="0.2">
      <c r="A71" s="5396"/>
      <c r="B71" s="5397"/>
      <c r="C71" s="5397"/>
      <c r="D71" s="5398"/>
      <c r="E71" s="5399"/>
      <c r="F71" s="5397"/>
      <c r="G71" s="5397"/>
      <c r="H71" s="5399"/>
      <c r="I71" s="5398"/>
      <c r="J71" s="5397"/>
      <c r="K71" s="5397"/>
      <c r="L71" s="5397"/>
      <c r="M71" s="5397"/>
      <c r="N71" s="5397"/>
      <c r="O71" s="5397"/>
      <c r="P71" s="5400"/>
    </row>
    <row r="72" spans="1:16" x14ac:dyDescent="0.2">
      <c r="A72" s="256"/>
      <c r="B72" s="266"/>
      <c r="C72" s="266"/>
      <c r="D72" s="264"/>
      <c r="E72" s="145"/>
      <c r="F72" s="266"/>
      <c r="G72" s="266"/>
      <c r="H72" s="145"/>
      <c r="I72" s="264"/>
      <c r="J72" s="266"/>
      <c r="K72" s="266"/>
      <c r="L72" s="266"/>
      <c r="M72" s="266" t="s">
        <v>29</v>
      </c>
      <c r="N72" s="266"/>
      <c r="O72" s="266"/>
      <c r="P72" s="270"/>
    </row>
    <row r="73" spans="1:16" x14ac:dyDescent="0.2">
      <c r="A73" s="5401"/>
      <c r="B73" s="5402"/>
      <c r="C73" s="5402"/>
      <c r="D73" s="5403"/>
      <c r="E73" s="5404"/>
      <c r="F73" s="5402"/>
      <c r="G73" s="5402"/>
      <c r="H73" s="5404"/>
      <c r="I73" s="5403"/>
      <c r="J73" s="5402"/>
      <c r="K73" s="5402"/>
      <c r="L73" s="5402"/>
      <c r="M73" s="5402" t="s">
        <v>30</v>
      </c>
      <c r="N73" s="5402"/>
      <c r="O73" s="5402"/>
      <c r="P73" s="5405"/>
    </row>
    <row r="74" spans="1:16" x14ac:dyDescent="0.2">
      <c r="E74" s="5406"/>
      <c r="H74" s="5406"/>
    </row>
    <row r="75" spans="1:16" ht="15.75" x14ac:dyDescent="0.25">
      <c r="C75" s="243"/>
      <c r="E75" s="138"/>
      <c r="H75" s="138"/>
    </row>
    <row r="76" spans="1:16" ht="15.75" x14ac:dyDescent="0.25">
      <c r="E76" s="138"/>
      <c r="H76" s="138"/>
    </row>
    <row r="77" spans="1:16" ht="15.75" x14ac:dyDescent="0.25">
      <c r="E77" s="138"/>
      <c r="H77" s="138"/>
    </row>
    <row r="78" spans="1:16" x14ac:dyDescent="0.2">
      <c r="E78" s="5407"/>
      <c r="H78" s="5407"/>
    </row>
    <row r="79" spans="1:16" ht="15.75" x14ac:dyDescent="0.25">
      <c r="E79" s="138"/>
      <c r="H79" s="138"/>
    </row>
    <row r="80" spans="1:16" ht="15.75" x14ac:dyDescent="0.25">
      <c r="E80" s="138"/>
      <c r="H80" s="138"/>
    </row>
    <row r="81" spans="5:13" ht="15.75" x14ac:dyDescent="0.25">
      <c r="E81" s="138"/>
      <c r="H81" s="138"/>
    </row>
    <row r="82" spans="5:13" ht="15.75" x14ac:dyDescent="0.25">
      <c r="E82" s="138"/>
      <c r="H82" s="138"/>
    </row>
    <row r="83" spans="5:13" x14ac:dyDescent="0.2">
      <c r="E83" s="5408"/>
      <c r="H83" s="5408"/>
    </row>
    <row r="84" spans="5:13" ht="15.75" x14ac:dyDescent="0.25">
      <c r="E84" s="138"/>
      <c r="H84" s="138"/>
    </row>
    <row r="85" spans="5:13" ht="15.75" x14ac:dyDescent="0.25">
      <c r="E85" s="138"/>
      <c r="H85" s="138"/>
    </row>
    <row r="86" spans="5:13" x14ac:dyDescent="0.2">
      <c r="E86" s="5409"/>
      <c r="H86" s="5409"/>
    </row>
    <row r="87" spans="5:13" x14ac:dyDescent="0.2">
      <c r="E87" s="5410"/>
      <c r="H87" s="5410"/>
    </row>
    <row r="88" spans="5:13" ht="15.75" x14ac:dyDescent="0.25">
      <c r="E88" s="138"/>
      <c r="H88" s="138"/>
    </row>
    <row r="89" spans="5:13" x14ac:dyDescent="0.2">
      <c r="E89" s="5411"/>
      <c r="H89" s="5411"/>
    </row>
    <row r="90" spans="5:13" ht="15.75" x14ac:dyDescent="0.25">
      <c r="E90" s="138"/>
      <c r="H90" s="138"/>
    </row>
    <row r="91" spans="5:13" ht="15.75" x14ac:dyDescent="0.25">
      <c r="E91" s="138"/>
      <c r="H91" s="138"/>
    </row>
    <row r="92" spans="5:13" ht="15.75" x14ac:dyDescent="0.25">
      <c r="E92" s="138"/>
      <c r="H92" s="138"/>
    </row>
    <row r="93" spans="5:13" ht="15.75" x14ac:dyDescent="0.25">
      <c r="E93" s="138"/>
      <c r="H93" s="138"/>
    </row>
    <row r="94" spans="5:13" ht="15.75" x14ac:dyDescent="0.25">
      <c r="E94" s="138"/>
      <c r="H94" s="138"/>
    </row>
    <row r="95" spans="5:13" x14ac:dyDescent="0.2">
      <c r="E95" s="5412"/>
      <c r="H95" s="5412"/>
    </row>
    <row r="96" spans="5:13" x14ac:dyDescent="0.2">
      <c r="E96" s="5413"/>
      <c r="H96" s="5413"/>
      <c r="M96" s="5414" t="s">
        <v>8</v>
      </c>
    </row>
    <row r="97" spans="5:14" ht="15.75" x14ac:dyDescent="0.25">
      <c r="E97" s="138"/>
      <c r="H97" s="138"/>
    </row>
    <row r="98" spans="5:14" x14ac:dyDescent="0.2">
      <c r="E98" s="5415"/>
      <c r="H98" s="5415"/>
    </row>
    <row r="99" spans="5:14" x14ac:dyDescent="0.2">
      <c r="E99" s="5416"/>
      <c r="H99" s="5416"/>
    </row>
    <row r="101" spans="5:14" x14ac:dyDescent="0.2">
      <c r="N101" s="5417"/>
    </row>
    <row r="126" spans="4:4" x14ac:dyDescent="0.2">
      <c r="D126" s="5418"/>
    </row>
  </sheetData>
  <mergeCells count="1">
    <mergeCell ref="Q27:R27"/>
  </mergeCells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750"/>
  </cols>
  <sheetData>
    <row r="1" spans="1:16" ht="12.75" customHeight="1" x14ac:dyDescent="0.2">
      <c r="A1" s="278"/>
      <c r="B1" s="277"/>
      <c r="C1" s="277"/>
      <c r="D1" s="276"/>
      <c r="E1" s="277"/>
      <c r="F1" s="277"/>
      <c r="G1" s="277"/>
      <c r="H1" s="277"/>
      <c r="I1" s="276"/>
      <c r="J1" s="277"/>
      <c r="K1" s="277"/>
      <c r="L1" s="277"/>
      <c r="M1" s="277"/>
      <c r="N1" s="277"/>
      <c r="O1" s="277"/>
      <c r="P1" s="275"/>
    </row>
    <row r="2" spans="1:16" ht="12.75" customHeight="1" x14ac:dyDescent="0.2">
      <c r="A2" s="5419" t="s">
        <v>0</v>
      </c>
      <c r="B2" s="5420"/>
      <c r="C2" s="5420"/>
      <c r="D2" s="5420"/>
      <c r="E2" s="5420"/>
      <c r="F2" s="5420"/>
      <c r="G2" s="5420"/>
      <c r="H2" s="5420"/>
      <c r="I2" s="5420"/>
      <c r="J2" s="5420"/>
      <c r="K2" s="5420"/>
      <c r="L2" s="5420"/>
      <c r="M2" s="5420"/>
      <c r="N2" s="5420"/>
      <c r="O2" s="5420"/>
      <c r="P2" s="5421"/>
    </row>
    <row r="3" spans="1:16" ht="12.75" customHeight="1" x14ac:dyDescent="0.2">
      <c r="A3" s="272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0"/>
    </row>
    <row r="4" spans="1:16" ht="12.75" customHeight="1" x14ac:dyDescent="0.2">
      <c r="A4" s="269" t="s">
        <v>117</v>
      </c>
      <c r="B4" s="268"/>
      <c r="C4" s="268"/>
      <c r="D4" s="268"/>
      <c r="E4" s="268"/>
      <c r="F4" s="268"/>
      <c r="G4" s="268"/>
      <c r="H4" s="268"/>
      <c r="I4" s="268"/>
      <c r="J4" s="267"/>
      <c r="K4" s="266"/>
      <c r="L4" s="266"/>
      <c r="M4" s="266"/>
      <c r="N4" s="266"/>
      <c r="O4" s="266"/>
      <c r="P4" s="270"/>
    </row>
    <row r="5" spans="1:16" ht="12.75" customHeight="1" x14ac:dyDescent="0.2">
      <c r="A5" s="265"/>
      <c r="B5" s="266"/>
      <c r="C5" s="266"/>
      <c r="D5" s="264"/>
      <c r="E5" s="266"/>
      <c r="F5" s="266"/>
      <c r="G5" s="266"/>
      <c r="H5" s="266"/>
      <c r="I5" s="264"/>
      <c r="J5" s="266"/>
      <c r="K5" s="266"/>
      <c r="L5" s="266"/>
      <c r="M5" s="266"/>
      <c r="N5" s="266"/>
      <c r="O5" s="266"/>
      <c r="P5" s="270"/>
    </row>
    <row r="6" spans="1:16" ht="12.75" customHeight="1" x14ac:dyDescent="0.2">
      <c r="A6" s="265" t="s">
        <v>2</v>
      </c>
      <c r="B6" s="266"/>
      <c r="C6" s="266"/>
      <c r="D6" s="264"/>
      <c r="E6" s="266"/>
      <c r="F6" s="266"/>
      <c r="G6" s="266"/>
      <c r="H6" s="266"/>
      <c r="I6" s="264"/>
      <c r="J6" s="266"/>
      <c r="K6" s="266"/>
      <c r="L6" s="266"/>
      <c r="M6" s="266"/>
      <c r="N6" s="266"/>
      <c r="O6" s="266"/>
      <c r="P6" s="270"/>
    </row>
    <row r="7" spans="1:16" ht="12.75" customHeight="1" x14ac:dyDescent="0.2">
      <c r="A7" s="265" t="s">
        <v>3</v>
      </c>
      <c r="B7" s="266"/>
      <c r="C7" s="266"/>
      <c r="D7" s="264"/>
      <c r="E7" s="266"/>
      <c r="F7" s="266"/>
      <c r="G7" s="266"/>
      <c r="H7" s="266"/>
      <c r="I7" s="264"/>
      <c r="J7" s="266"/>
      <c r="K7" s="266"/>
      <c r="L7" s="266"/>
      <c r="M7" s="266"/>
      <c r="N7" s="266"/>
      <c r="O7" s="266"/>
      <c r="P7" s="270"/>
    </row>
    <row r="8" spans="1:16" ht="12.75" customHeight="1" x14ac:dyDescent="0.2">
      <c r="A8" s="265" t="s">
        <v>4</v>
      </c>
      <c r="B8" s="266"/>
      <c r="C8" s="266"/>
      <c r="D8" s="264"/>
      <c r="E8" s="266"/>
      <c r="F8" s="266"/>
      <c r="G8" s="266"/>
      <c r="H8" s="266"/>
      <c r="I8" s="264"/>
      <c r="J8" s="266"/>
      <c r="K8" s="266"/>
      <c r="L8" s="266"/>
      <c r="M8" s="266"/>
      <c r="N8" s="266"/>
      <c r="O8" s="266"/>
      <c r="P8" s="270"/>
    </row>
    <row r="9" spans="1:16" ht="12.75" customHeight="1" x14ac:dyDescent="0.2">
      <c r="A9" s="5422" t="s">
        <v>5</v>
      </c>
      <c r="B9" s="5423"/>
      <c r="C9" s="5423"/>
      <c r="D9" s="5424"/>
      <c r="E9" s="5423"/>
      <c r="F9" s="5423"/>
      <c r="G9" s="5423"/>
      <c r="H9" s="5423"/>
      <c r="I9" s="5424"/>
      <c r="J9" s="5423"/>
      <c r="K9" s="5423"/>
      <c r="L9" s="5423"/>
      <c r="M9" s="5423"/>
      <c r="N9" s="5423"/>
      <c r="O9" s="5423"/>
      <c r="P9" s="5425"/>
    </row>
    <row r="10" spans="1:16" ht="12.75" customHeight="1" x14ac:dyDescent="0.2">
      <c r="A10" s="265" t="s">
        <v>6</v>
      </c>
      <c r="B10" s="266"/>
      <c r="C10" s="266"/>
      <c r="D10" s="264"/>
      <c r="E10" s="266"/>
      <c r="F10" s="266"/>
      <c r="G10" s="266"/>
      <c r="H10" s="266"/>
      <c r="I10" s="264"/>
      <c r="J10" s="266"/>
      <c r="K10" s="266"/>
      <c r="L10" s="266"/>
      <c r="M10" s="266"/>
      <c r="N10" s="266"/>
      <c r="O10" s="266"/>
      <c r="P10" s="270"/>
    </row>
    <row r="11" spans="1:16" ht="12.75" customHeight="1" x14ac:dyDescent="0.2">
      <c r="A11" s="265"/>
      <c r="B11" s="266"/>
      <c r="C11" s="266"/>
      <c r="D11" s="264"/>
      <c r="E11" s="266"/>
      <c r="F11" s="266"/>
      <c r="G11" s="745"/>
      <c r="H11" s="266"/>
      <c r="I11" s="264"/>
      <c r="J11" s="266"/>
      <c r="K11" s="266"/>
      <c r="L11" s="266"/>
      <c r="M11" s="266"/>
      <c r="N11" s="266"/>
      <c r="O11" s="266"/>
      <c r="P11" s="270"/>
    </row>
    <row r="12" spans="1:16" ht="12.75" customHeight="1" x14ac:dyDescent="0.2">
      <c r="A12" s="5426" t="s">
        <v>118</v>
      </c>
      <c r="B12" s="5427"/>
      <c r="C12" s="5427"/>
      <c r="D12" s="5428"/>
      <c r="E12" s="5427" t="s">
        <v>8</v>
      </c>
      <c r="F12" s="5427"/>
      <c r="G12" s="5427"/>
      <c r="H12" s="5427"/>
      <c r="I12" s="5428"/>
      <c r="J12" s="5427"/>
      <c r="K12" s="5427"/>
      <c r="L12" s="5427"/>
      <c r="M12" s="5427"/>
      <c r="N12" s="5429" t="s">
        <v>119</v>
      </c>
      <c r="O12" s="5427"/>
      <c r="P12" s="5430"/>
    </row>
    <row r="13" spans="1:16" ht="12.75" customHeight="1" x14ac:dyDescent="0.2">
      <c r="A13" s="265"/>
      <c r="B13" s="266"/>
      <c r="C13" s="266"/>
      <c r="D13" s="264"/>
      <c r="E13" s="266"/>
      <c r="F13" s="266"/>
      <c r="G13" s="266"/>
      <c r="H13" s="266"/>
      <c r="I13" s="264"/>
      <c r="J13" s="266"/>
      <c r="K13" s="266"/>
      <c r="L13" s="266"/>
      <c r="M13" s="266"/>
      <c r="N13" s="266"/>
      <c r="O13" s="266"/>
      <c r="P13" s="270"/>
    </row>
    <row r="14" spans="1:16" ht="12.75" customHeight="1" x14ac:dyDescent="0.2">
      <c r="A14" s="5431" t="s">
        <v>10</v>
      </c>
      <c r="B14" s="5432"/>
      <c r="C14" s="5432"/>
      <c r="D14" s="5433"/>
      <c r="E14" s="5432"/>
      <c r="F14" s="5432"/>
      <c r="G14" s="5432"/>
      <c r="H14" s="5432"/>
      <c r="I14" s="5433"/>
      <c r="J14" s="5432"/>
      <c r="K14" s="5432"/>
      <c r="L14" s="5432"/>
      <c r="M14" s="5432"/>
      <c r="N14" s="5434"/>
      <c r="O14" s="5435"/>
      <c r="P14" s="5436"/>
    </row>
    <row r="15" spans="1:16" ht="12.75" customHeight="1" x14ac:dyDescent="0.2">
      <c r="A15" s="256"/>
      <c r="B15" s="266"/>
      <c r="C15" s="266"/>
      <c r="D15" s="264"/>
      <c r="E15" s="266"/>
      <c r="F15" s="266"/>
      <c r="G15" s="266"/>
      <c r="H15" s="266"/>
      <c r="I15" s="264"/>
      <c r="J15" s="266"/>
      <c r="K15" s="266"/>
      <c r="L15" s="266"/>
      <c r="M15" s="266"/>
      <c r="N15" s="255" t="s">
        <v>11</v>
      </c>
      <c r="O15" s="254" t="s">
        <v>12</v>
      </c>
      <c r="P15" s="270"/>
    </row>
    <row r="16" spans="1:16" ht="12.75" customHeight="1" x14ac:dyDescent="0.2">
      <c r="A16" s="5437" t="s">
        <v>13</v>
      </c>
      <c r="B16" s="5438"/>
      <c r="C16" s="5438"/>
      <c r="D16" s="5439"/>
      <c r="E16" s="5438"/>
      <c r="F16" s="5438"/>
      <c r="G16" s="5438"/>
      <c r="H16" s="5438"/>
      <c r="I16" s="5439"/>
      <c r="J16" s="5438"/>
      <c r="K16" s="5438"/>
      <c r="L16" s="5438"/>
      <c r="M16" s="5438"/>
      <c r="N16" s="5440"/>
      <c r="O16" s="5441"/>
      <c r="P16" s="5441"/>
    </row>
    <row r="17" spans="1:47" ht="12.75" customHeight="1" x14ac:dyDescent="0.2">
      <c r="A17" s="5442" t="s">
        <v>14</v>
      </c>
      <c r="B17" s="5443"/>
      <c r="C17" s="5443"/>
      <c r="D17" s="5444"/>
      <c r="E17" s="5443"/>
      <c r="F17" s="5443"/>
      <c r="G17" s="5443"/>
      <c r="H17" s="5443"/>
      <c r="I17" s="5444"/>
      <c r="J17" s="5443"/>
      <c r="K17" s="5443"/>
      <c r="L17" s="5443"/>
      <c r="M17" s="5443"/>
      <c r="N17" s="5445" t="s">
        <v>15</v>
      </c>
      <c r="O17" s="5446" t="s">
        <v>16</v>
      </c>
      <c r="P17" s="5447"/>
    </row>
    <row r="18" spans="1:47" ht="12.75" customHeight="1" x14ac:dyDescent="0.2">
      <c r="A18" s="5448"/>
      <c r="B18" s="5449"/>
      <c r="C18" s="5449"/>
      <c r="D18" s="5450"/>
      <c r="E18" s="5449"/>
      <c r="F18" s="5449"/>
      <c r="G18" s="5449"/>
      <c r="H18" s="5449"/>
      <c r="I18" s="5450"/>
      <c r="J18" s="5449"/>
      <c r="K18" s="5449"/>
      <c r="L18" s="5449"/>
      <c r="M18" s="5449"/>
      <c r="N18" s="5451"/>
      <c r="O18" s="5452"/>
      <c r="P18" s="5453" t="s">
        <v>8</v>
      </c>
    </row>
    <row r="19" spans="1:47" ht="12.75" customHeight="1" x14ac:dyDescent="0.2">
      <c r="A19" s="256"/>
      <c r="B19" s="266"/>
      <c r="C19" s="266"/>
      <c r="D19" s="264"/>
      <c r="E19" s="266"/>
      <c r="F19" s="266"/>
      <c r="G19" s="266"/>
      <c r="H19" s="266"/>
      <c r="I19" s="264"/>
      <c r="J19" s="266"/>
      <c r="K19" s="243"/>
      <c r="L19" s="266" t="s">
        <v>17</v>
      </c>
      <c r="M19" s="266"/>
      <c r="N19" s="242"/>
      <c r="O19" s="241"/>
      <c r="P19" s="270"/>
      <c r="AU19" s="240"/>
    </row>
    <row r="20" spans="1:47" ht="12.75" customHeight="1" x14ac:dyDescent="0.2">
      <c r="A20" s="5454"/>
      <c r="B20" s="5455"/>
      <c r="C20" s="5455"/>
      <c r="D20" s="5456"/>
      <c r="E20" s="5455"/>
      <c r="F20" s="5455"/>
      <c r="G20" s="5455"/>
      <c r="H20" s="5455"/>
      <c r="I20" s="5456"/>
      <c r="J20" s="5455"/>
      <c r="K20" s="5455"/>
      <c r="L20" s="5455"/>
      <c r="M20" s="5455"/>
      <c r="N20" s="5457"/>
      <c r="O20" s="5458"/>
      <c r="P20" s="5459"/>
    </row>
    <row r="21" spans="1:47" ht="12.75" customHeight="1" x14ac:dyDescent="0.2">
      <c r="A21" s="265"/>
      <c r="B21" s="266"/>
      <c r="C21" s="271"/>
      <c r="D21" s="271"/>
      <c r="E21" s="266"/>
      <c r="F21" s="266"/>
      <c r="G21" s="266"/>
      <c r="H21" s="266" t="s">
        <v>8</v>
      </c>
      <c r="I21" s="264"/>
      <c r="J21" s="266"/>
      <c r="K21" s="266"/>
      <c r="L21" s="266"/>
      <c r="M21" s="266"/>
      <c r="N21" s="237"/>
      <c r="O21" s="236"/>
      <c r="P21" s="270"/>
    </row>
    <row r="22" spans="1:47" ht="12.75" customHeight="1" x14ac:dyDescent="0.2">
      <c r="A22" s="256"/>
      <c r="B22" s="266"/>
      <c r="C22" s="266"/>
      <c r="D22" s="264"/>
      <c r="E22" s="266"/>
      <c r="F22" s="266"/>
      <c r="G22" s="266"/>
      <c r="H22" s="266"/>
      <c r="I22" s="264"/>
      <c r="J22" s="266"/>
      <c r="K22" s="266"/>
      <c r="L22" s="266"/>
      <c r="M22" s="266"/>
      <c r="N22" s="266"/>
      <c r="O22" s="266"/>
      <c r="P22" s="270"/>
    </row>
    <row r="23" spans="1:47" ht="12.75" customHeight="1" x14ac:dyDescent="0.2">
      <c r="A23" s="5460" t="s">
        <v>18</v>
      </c>
      <c r="B23" s="5461"/>
      <c r="C23" s="5461"/>
      <c r="D23" s="5462"/>
      <c r="E23" s="5463" t="s">
        <v>19</v>
      </c>
      <c r="F23" s="5463"/>
      <c r="G23" s="5463"/>
      <c r="H23" s="5463"/>
      <c r="I23" s="5463"/>
      <c r="J23" s="5463"/>
      <c r="K23" s="5463"/>
      <c r="L23" s="5463"/>
      <c r="M23" s="5461"/>
      <c r="N23" s="5461"/>
      <c r="O23" s="5461"/>
      <c r="P23" s="5464"/>
    </row>
    <row r="24" spans="1:47" ht="15.75" x14ac:dyDescent="0.25">
      <c r="A24" s="256"/>
      <c r="B24" s="266"/>
      <c r="C24" s="266"/>
      <c r="D24" s="264"/>
      <c r="E24" s="234" t="s">
        <v>20</v>
      </c>
      <c r="F24" s="234"/>
      <c r="G24" s="234"/>
      <c r="H24" s="234"/>
      <c r="I24" s="234"/>
      <c r="J24" s="234"/>
      <c r="K24" s="234"/>
      <c r="L24" s="234"/>
      <c r="M24" s="266"/>
      <c r="N24" s="266"/>
      <c r="O24" s="266"/>
      <c r="P24" s="270"/>
    </row>
    <row r="25" spans="1:47" ht="12.75" customHeight="1" x14ac:dyDescent="0.2">
      <c r="A25" s="740"/>
      <c r="B25" s="233" t="s">
        <v>21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66"/>
      <c r="P25" s="270"/>
    </row>
    <row r="26" spans="1:47" ht="12.75" customHeight="1" x14ac:dyDescent="0.2">
      <c r="A26" s="231" t="s">
        <v>22</v>
      </c>
      <c r="B26" s="230" t="s">
        <v>23</v>
      </c>
      <c r="C26" s="230"/>
      <c r="D26" s="231" t="s">
        <v>24</v>
      </c>
      <c r="E26" s="231" t="s">
        <v>25</v>
      </c>
      <c r="F26" s="231" t="s">
        <v>22</v>
      </c>
      <c r="G26" s="230" t="s">
        <v>23</v>
      </c>
      <c r="H26" s="230"/>
      <c r="I26" s="231" t="s">
        <v>24</v>
      </c>
      <c r="J26" s="231" t="s">
        <v>25</v>
      </c>
      <c r="K26" s="231" t="s">
        <v>22</v>
      </c>
      <c r="L26" s="230" t="s">
        <v>23</v>
      </c>
      <c r="M26" s="230"/>
      <c r="N26" s="229" t="s">
        <v>24</v>
      </c>
      <c r="O26" s="231" t="s">
        <v>25</v>
      </c>
      <c r="P26" s="270"/>
    </row>
    <row r="27" spans="1:47" ht="12.75" customHeight="1" x14ac:dyDescent="0.2">
      <c r="A27" s="231"/>
      <c r="B27" s="230" t="s">
        <v>26</v>
      </c>
      <c r="C27" s="230" t="s">
        <v>2</v>
      </c>
      <c r="D27" s="231"/>
      <c r="E27" s="231"/>
      <c r="F27" s="231"/>
      <c r="G27" s="230" t="s">
        <v>26</v>
      </c>
      <c r="H27" s="230" t="s">
        <v>2</v>
      </c>
      <c r="I27" s="231"/>
      <c r="J27" s="231"/>
      <c r="K27" s="231"/>
      <c r="L27" s="230" t="s">
        <v>26</v>
      </c>
      <c r="M27" s="230" t="s">
        <v>2</v>
      </c>
      <c r="N27" s="228"/>
      <c r="O27" s="231"/>
      <c r="P27" s="270"/>
      <c r="Q27" s="29" t="s">
        <v>138</v>
      </c>
      <c r="R27" s="28"/>
      <c r="S27" s="750" t="s">
        <v>139</v>
      </c>
    </row>
    <row r="28" spans="1:47" ht="12.75" customHeight="1" x14ac:dyDescent="0.2">
      <c r="A28" s="5465">
        <v>1</v>
      </c>
      <c r="B28" s="5466">
        <v>0</v>
      </c>
      <c r="C28" s="5467">
        <v>0.15</v>
      </c>
      <c r="D28" s="5468">
        <v>10000</v>
      </c>
      <c r="E28" s="5469">
        <f t="shared" ref="E28:E59" si="0">D28*(100-2.39)/100</f>
        <v>9761</v>
      </c>
      <c r="F28" s="5470">
        <v>33</v>
      </c>
      <c r="G28" s="5471">
        <v>8</v>
      </c>
      <c r="H28" s="5471">
        <v>8.15</v>
      </c>
      <c r="I28" s="5468">
        <v>10000</v>
      </c>
      <c r="J28" s="5469">
        <f t="shared" ref="J28:J59" si="1">I28*(100-2.39)/100</f>
        <v>9761</v>
      </c>
      <c r="K28" s="5470">
        <v>65</v>
      </c>
      <c r="L28" s="5471">
        <v>16</v>
      </c>
      <c r="M28" s="5471">
        <v>16.149999999999999</v>
      </c>
      <c r="N28" s="5468">
        <v>10000</v>
      </c>
      <c r="O28" s="5469">
        <f t="shared" ref="O28:O59" si="2">N28*(100-2.39)/100</f>
        <v>9761</v>
      </c>
      <c r="P28" s="5472"/>
      <c r="Q28" s="4551">
        <v>0</v>
      </c>
      <c r="R28" s="140">
        <v>0.15</v>
      </c>
      <c r="S28" s="23">
        <f>AVERAGE(D28:D31)</f>
        <v>10000</v>
      </c>
    </row>
    <row r="29" spans="1:47" ht="12.75" customHeight="1" x14ac:dyDescent="0.2">
      <c r="A29" s="227">
        <v>2</v>
      </c>
      <c r="B29" s="227">
        <v>0.15</v>
      </c>
      <c r="C29" s="221">
        <v>0.3</v>
      </c>
      <c r="D29" s="240">
        <v>10000</v>
      </c>
      <c r="E29" s="224">
        <f t="shared" si="0"/>
        <v>9761</v>
      </c>
      <c r="F29" s="223">
        <v>34</v>
      </c>
      <c r="G29" s="222">
        <v>8.15</v>
      </c>
      <c r="H29" s="222">
        <v>8.3000000000000007</v>
      </c>
      <c r="I29" s="240">
        <v>10000</v>
      </c>
      <c r="J29" s="224">
        <f t="shared" si="1"/>
        <v>9761</v>
      </c>
      <c r="K29" s="223">
        <v>66</v>
      </c>
      <c r="L29" s="222">
        <v>16.149999999999999</v>
      </c>
      <c r="M29" s="222">
        <v>16.3</v>
      </c>
      <c r="N29" s="240">
        <v>10000</v>
      </c>
      <c r="O29" s="224">
        <f t="shared" si="2"/>
        <v>9761</v>
      </c>
      <c r="P29" s="270"/>
      <c r="Q29" s="4798">
        <v>1</v>
      </c>
      <c r="R29" s="140">
        <v>1.1499999999999999</v>
      </c>
      <c r="S29" s="23">
        <f>AVERAGE(D32:D35)</f>
        <v>10000</v>
      </c>
    </row>
    <row r="30" spans="1:47" ht="12.75" customHeight="1" x14ac:dyDescent="0.2">
      <c r="A30" s="5473">
        <v>3</v>
      </c>
      <c r="B30" s="5474">
        <v>0.3</v>
      </c>
      <c r="C30" s="5475">
        <v>0.45</v>
      </c>
      <c r="D30" s="5476">
        <v>10000</v>
      </c>
      <c r="E30" s="5477">
        <f t="shared" si="0"/>
        <v>9761</v>
      </c>
      <c r="F30" s="5478">
        <v>35</v>
      </c>
      <c r="G30" s="5479">
        <v>8.3000000000000007</v>
      </c>
      <c r="H30" s="5479">
        <v>8.4499999999999993</v>
      </c>
      <c r="I30" s="5476">
        <v>10000</v>
      </c>
      <c r="J30" s="5477">
        <f t="shared" si="1"/>
        <v>9761</v>
      </c>
      <c r="K30" s="5478">
        <v>67</v>
      </c>
      <c r="L30" s="5479">
        <v>16.3</v>
      </c>
      <c r="M30" s="5479">
        <v>16.45</v>
      </c>
      <c r="N30" s="5476">
        <v>10000</v>
      </c>
      <c r="O30" s="5477">
        <f t="shared" si="2"/>
        <v>9761</v>
      </c>
      <c r="P30" s="5480"/>
      <c r="Q30" s="4690">
        <v>2</v>
      </c>
      <c r="R30" s="140">
        <v>2.15</v>
      </c>
      <c r="S30" s="23">
        <f>AVERAGE(D36:D39)</f>
        <v>10000</v>
      </c>
      <c r="V30" s="5481"/>
    </row>
    <row r="31" spans="1:47" ht="12.75" customHeight="1" x14ac:dyDescent="0.2">
      <c r="A31" s="227">
        <v>4</v>
      </c>
      <c r="B31" s="227">
        <v>0.45</v>
      </c>
      <c r="C31" s="222">
        <v>1</v>
      </c>
      <c r="D31" s="240">
        <v>10000</v>
      </c>
      <c r="E31" s="224">
        <f t="shared" si="0"/>
        <v>9761</v>
      </c>
      <c r="F31" s="223">
        <v>36</v>
      </c>
      <c r="G31" s="222">
        <v>8.4499999999999993</v>
      </c>
      <c r="H31" s="222">
        <v>9</v>
      </c>
      <c r="I31" s="240">
        <v>10000</v>
      </c>
      <c r="J31" s="224">
        <f t="shared" si="1"/>
        <v>9761</v>
      </c>
      <c r="K31" s="223">
        <v>68</v>
      </c>
      <c r="L31" s="222">
        <v>16.45</v>
      </c>
      <c r="M31" s="222">
        <v>17</v>
      </c>
      <c r="N31" s="240">
        <v>10000</v>
      </c>
      <c r="O31" s="224">
        <f t="shared" si="2"/>
        <v>9761</v>
      </c>
      <c r="P31" s="270"/>
      <c r="Q31" s="4690">
        <v>3</v>
      </c>
      <c r="R31" s="4787">
        <v>3.15</v>
      </c>
      <c r="S31" s="23">
        <f>AVERAGE(D40:D43)</f>
        <v>10000</v>
      </c>
    </row>
    <row r="32" spans="1:47" ht="12.75" customHeight="1" x14ac:dyDescent="0.2">
      <c r="A32" s="5482">
        <v>5</v>
      </c>
      <c r="B32" s="5483">
        <v>1</v>
      </c>
      <c r="C32" s="5484">
        <v>1.1499999999999999</v>
      </c>
      <c r="D32" s="5485">
        <v>10000</v>
      </c>
      <c r="E32" s="5486">
        <f t="shared" si="0"/>
        <v>9761</v>
      </c>
      <c r="F32" s="5487">
        <v>37</v>
      </c>
      <c r="G32" s="5483">
        <v>9</v>
      </c>
      <c r="H32" s="5483">
        <v>9.15</v>
      </c>
      <c r="I32" s="5485">
        <v>10000</v>
      </c>
      <c r="J32" s="5486">
        <f t="shared" si="1"/>
        <v>9761</v>
      </c>
      <c r="K32" s="5487">
        <v>69</v>
      </c>
      <c r="L32" s="5483">
        <v>17</v>
      </c>
      <c r="M32" s="5483">
        <v>17.149999999999999</v>
      </c>
      <c r="N32" s="5485">
        <v>10000</v>
      </c>
      <c r="O32" s="5486">
        <f t="shared" si="2"/>
        <v>9761</v>
      </c>
      <c r="P32" s="5488"/>
      <c r="Q32" s="4690">
        <v>4</v>
      </c>
      <c r="R32" s="155">
        <v>4.1500000000000004</v>
      </c>
      <c r="S32" s="23">
        <f>AVERAGE(D44:D47)</f>
        <v>10000</v>
      </c>
      <c r="AQ32" s="5485"/>
    </row>
    <row r="33" spans="1:19" ht="12.75" customHeight="1" x14ac:dyDescent="0.2">
      <c r="A33" s="5489">
        <v>6</v>
      </c>
      <c r="B33" s="5490">
        <v>1.1499999999999999</v>
      </c>
      <c r="C33" s="5491">
        <v>1.3</v>
      </c>
      <c r="D33" s="5492">
        <v>10000</v>
      </c>
      <c r="E33" s="5493">
        <f t="shared" si="0"/>
        <v>9761</v>
      </c>
      <c r="F33" s="5494">
        <v>38</v>
      </c>
      <c r="G33" s="5491">
        <v>9.15</v>
      </c>
      <c r="H33" s="5491">
        <v>9.3000000000000007</v>
      </c>
      <c r="I33" s="5492">
        <v>10000</v>
      </c>
      <c r="J33" s="5493">
        <f t="shared" si="1"/>
        <v>9761</v>
      </c>
      <c r="K33" s="5494">
        <v>70</v>
      </c>
      <c r="L33" s="5491">
        <v>17.149999999999999</v>
      </c>
      <c r="M33" s="5491">
        <v>17.3</v>
      </c>
      <c r="N33" s="5492">
        <v>10000</v>
      </c>
      <c r="O33" s="5493">
        <f t="shared" si="2"/>
        <v>9761</v>
      </c>
      <c r="P33" s="5495"/>
      <c r="Q33" s="4798">
        <v>5</v>
      </c>
      <c r="R33" s="155">
        <v>5.15</v>
      </c>
      <c r="S33" s="23">
        <f>AVERAGE(D48:D51)</f>
        <v>10000</v>
      </c>
    </row>
    <row r="34" spans="1:19" x14ac:dyDescent="0.2">
      <c r="A34" s="5496">
        <v>7</v>
      </c>
      <c r="B34" s="5497">
        <v>1.3</v>
      </c>
      <c r="C34" s="5498">
        <v>1.45</v>
      </c>
      <c r="D34" s="5499">
        <v>10000</v>
      </c>
      <c r="E34" s="5500">
        <f t="shared" si="0"/>
        <v>9761</v>
      </c>
      <c r="F34" s="5501">
        <v>39</v>
      </c>
      <c r="G34" s="5502">
        <v>9.3000000000000007</v>
      </c>
      <c r="H34" s="5502">
        <v>9.4499999999999993</v>
      </c>
      <c r="I34" s="5499">
        <v>10000</v>
      </c>
      <c r="J34" s="5500">
        <f t="shared" si="1"/>
        <v>9761</v>
      </c>
      <c r="K34" s="5501">
        <v>71</v>
      </c>
      <c r="L34" s="5502">
        <v>17.3</v>
      </c>
      <c r="M34" s="5502">
        <v>17.45</v>
      </c>
      <c r="N34" s="5499">
        <v>10000</v>
      </c>
      <c r="O34" s="5500">
        <f t="shared" si="2"/>
        <v>9761</v>
      </c>
      <c r="P34" s="5503"/>
      <c r="Q34" s="4798">
        <v>6</v>
      </c>
      <c r="R34" s="155">
        <v>6.15</v>
      </c>
      <c r="S34" s="23">
        <f>AVERAGE(D52:D55)</f>
        <v>10000</v>
      </c>
    </row>
    <row r="35" spans="1:19" x14ac:dyDescent="0.2">
      <c r="A35" s="227">
        <v>8</v>
      </c>
      <c r="B35" s="227">
        <v>1.45</v>
      </c>
      <c r="C35" s="222">
        <v>2</v>
      </c>
      <c r="D35" s="240">
        <v>10000</v>
      </c>
      <c r="E35" s="224">
        <f t="shared" si="0"/>
        <v>9761</v>
      </c>
      <c r="F35" s="223">
        <v>40</v>
      </c>
      <c r="G35" s="222">
        <v>9.4499999999999993</v>
      </c>
      <c r="H35" s="222">
        <v>10</v>
      </c>
      <c r="I35" s="240">
        <v>10000</v>
      </c>
      <c r="J35" s="224">
        <f t="shared" si="1"/>
        <v>9761</v>
      </c>
      <c r="K35" s="223">
        <v>72</v>
      </c>
      <c r="L35" s="738">
        <v>17.45</v>
      </c>
      <c r="M35" s="222">
        <v>18</v>
      </c>
      <c r="N35" s="240">
        <v>10000</v>
      </c>
      <c r="O35" s="224">
        <f t="shared" si="2"/>
        <v>9761</v>
      </c>
      <c r="P35" s="270"/>
      <c r="Q35" s="4798">
        <v>7</v>
      </c>
      <c r="R35" s="4787">
        <v>7.15</v>
      </c>
      <c r="S35" s="23">
        <f>AVERAGE(D56:D59)</f>
        <v>10000</v>
      </c>
    </row>
    <row r="36" spans="1:19" x14ac:dyDescent="0.2">
      <c r="A36" s="5504">
        <v>9</v>
      </c>
      <c r="B36" s="5505">
        <v>2</v>
      </c>
      <c r="C36" s="5506">
        <v>2.15</v>
      </c>
      <c r="D36" s="5507">
        <v>10000</v>
      </c>
      <c r="E36" s="5508">
        <f t="shared" si="0"/>
        <v>9761</v>
      </c>
      <c r="F36" s="5509">
        <v>41</v>
      </c>
      <c r="G36" s="5510">
        <v>10</v>
      </c>
      <c r="H36" s="5511">
        <v>10.15</v>
      </c>
      <c r="I36" s="5507">
        <v>10000</v>
      </c>
      <c r="J36" s="5508">
        <f t="shared" si="1"/>
        <v>9761</v>
      </c>
      <c r="K36" s="5509">
        <v>73</v>
      </c>
      <c r="L36" s="5511">
        <v>18</v>
      </c>
      <c r="M36" s="5510">
        <v>18.149999999999999</v>
      </c>
      <c r="N36" s="5507">
        <v>10000</v>
      </c>
      <c r="O36" s="5508">
        <f t="shared" si="2"/>
        <v>9761</v>
      </c>
      <c r="P36" s="5512"/>
      <c r="Q36" s="5471">
        <v>8</v>
      </c>
      <c r="R36" s="5471">
        <v>8.15</v>
      </c>
      <c r="S36" s="23">
        <f>AVERAGE(I28:I31)</f>
        <v>10000</v>
      </c>
    </row>
    <row r="37" spans="1:19" x14ac:dyDescent="0.2">
      <c r="A37" s="227">
        <v>10</v>
      </c>
      <c r="B37" s="227">
        <v>2.15</v>
      </c>
      <c r="C37" s="222">
        <v>2.2999999999999998</v>
      </c>
      <c r="D37" s="240">
        <v>10000</v>
      </c>
      <c r="E37" s="224">
        <f t="shared" si="0"/>
        <v>9761</v>
      </c>
      <c r="F37" s="223">
        <v>42</v>
      </c>
      <c r="G37" s="222">
        <v>10.15</v>
      </c>
      <c r="H37" s="738">
        <v>10.3</v>
      </c>
      <c r="I37" s="240">
        <v>10000</v>
      </c>
      <c r="J37" s="224">
        <f t="shared" si="1"/>
        <v>9761</v>
      </c>
      <c r="K37" s="223">
        <v>74</v>
      </c>
      <c r="L37" s="738">
        <v>18.149999999999999</v>
      </c>
      <c r="M37" s="222">
        <v>18.3</v>
      </c>
      <c r="N37" s="240">
        <v>10000</v>
      </c>
      <c r="O37" s="224">
        <f t="shared" si="2"/>
        <v>9761</v>
      </c>
      <c r="P37" s="270"/>
      <c r="Q37" s="5483">
        <v>9</v>
      </c>
      <c r="R37" s="5483">
        <v>9.15</v>
      </c>
      <c r="S37" s="23">
        <f>AVERAGE(I32:I35)</f>
        <v>10000</v>
      </c>
    </row>
    <row r="38" spans="1:19" x14ac:dyDescent="0.2">
      <c r="A38" s="227">
        <v>11</v>
      </c>
      <c r="B38" s="221">
        <v>2.2999999999999998</v>
      </c>
      <c r="C38" s="225">
        <v>2.4500000000000002</v>
      </c>
      <c r="D38" s="240">
        <v>10000</v>
      </c>
      <c r="E38" s="224">
        <f t="shared" si="0"/>
        <v>9761</v>
      </c>
      <c r="F38" s="223">
        <v>43</v>
      </c>
      <c r="G38" s="222">
        <v>10.3</v>
      </c>
      <c r="H38" s="738">
        <v>10.45</v>
      </c>
      <c r="I38" s="240">
        <v>10000</v>
      </c>
      <c r="J38" s="224">
        <f t="shared" si="1"/>
        <v>9761</v>
      </c>
      <c r="K38" s="223">
        <v>75</v>
      </c>
      <c r="L38" s="738">
        <v>18.3</v>
      </c>
      <c r="M38" s="222">
        <v>18.45</v>
      </c>
      <c r="N38" s="240">
        <v>10000</v>
      </c>
      <c r="O38" s="224">
        <f t="shared" si="2"/>
        <v>9761</v>
      </c>
      <c r="P38" s="270"/>
      <c r="Q38" s="5510">
        <v>10</v>
      </c>
      <c r="R38" s="5511">
        <v>10.15</v>
      </c>
      <c r="S38" s="23">
        <f>AVERAGE(I36:I39)</f>
        <v>10000</v>
      </c>
    </row>
    <row r="39" spans="1:19" x14ac:dyDescent="0.2">
      <c r="A39" s="227">
        <v>12</v>
      </c>
      <c r="B39" s="227">
        <v>2.4500000000000002</v>
      </c>
      <c r="C39" s="222">
        <v>3</v>
      </c>
      <c r="D39" s="240">
        <v>10000</v>
      </c>
      <c r="E39" s="224">
        <f t="shared" si="0"/>
        <v>9761</v>
      </c>
      <c r="F39" s="223">
        <v>44</v>
      </c>
      <c r="G39" s="222">
        <v>10.45</v>
      </c>
      <c r="H39" s="738">
        <v>11</v>
      </c>
      <c r="I39" s="240">
        <v>10000</v>
      </c>
      <c r="J39" s="224">
        <f t="shared" si="1"/>
        <v>9761</v>
      </c>
      <c r="K39" s="223">
        <v>76</v>
      </c>
      <c r="L39" s="738">
        <v>18.45</v>
      </c>
      <c r="M39" s="222">
        <v>19</v>
      </c>
      <c r="N39" s="240">
        <v>10000</v>
      </c>
      <c r="O39" s="224">
        <f t="shared" si="2"/>
        <v>9761</v>
      </c>
      <c r="P39" s="270"/>
      <c r="Q39" s="5519">
        <v>11</v>
      </c>
      <c r="R39" s="5520">
        <v>11.15</v>
      </c>
      <c r="S39" s="23">
        <f>AVERAGE(I40:I43)</f>
        <v>10000</v>
      </c>
    </row>
    <row r="40" spans="1:19" x14ac:dyDescent="0.2">
      <c r="A40" s="5513">
        <v>13</v>
      </c>
      <c r="B40" s="5514">
        <v>3</v>
      </c>
      <c r="C40" s="5515">
        <v>3.15</v>
      </c>
      <c r="D40" s="5516">
        <v>10000</v>
      </c>
      <c r="E40" s="5517">
        <f t="shared" si="0"/>
        <v>9761</v>
      </c>
      <c r="F40" s="5518">
        <v>45</v>
      </c>
      <c r="G40" s="5519">
        <v>11</v>
      </c>
      <c r="H40" s="5520">
        <v>11.15</v>
      </c>
      <c r="I40" s="5516">
        <v>10000</v>
      </c>
      <c r="J40" s="5517">
        <f t="shared" si="1"/>
        <v>9761</v>
      </c>
      <c r="K40" s="5518">
        <v>77</v>
      </c>
      <c r="L40" s="5520">
        <v>19</v>
      </c>
      <c r="M40" s="5519">
        <v>19.149999999999999</v>
      </c>
      <c r="N40" s="5516">
        <v>10000</v>
      </c>
      <c r="O40" s="5517">
        <f t="shared" si="2"/>
        <v>9761</v>
      </c>
      <c r="P40" s="5521"/>
      <c r="Q40" s="5528">
        <v>12</v>
      </c>
      <c r="R40" s="5529">
        <v>12.15</v>
      </c>
      <c r="S40" s="23">
        <f>AVERAGE(I44:I47)</f>
        <v>10000</v>
      </c>
    </row>
    <row r="41" spans="1:19" x14ac:dyDescent="0.2">
      <c r="A41" s="227">
        <v>14</v>
      </c>
      <c r="B41" s="227">
        <v>3.15</v>
      </c>
      <c r="C41" s="738">
        <v>3.3</v>
      </c>
      <c r="D41" s="240">
        <v>10000</v>
      </c>
      <c r="E41" s="224">
        <f t="shared" si="0"/>
        <v>9761</v>
      </c>
      <c r="F41" s="223">
        <v>46</v>
      </c>
      <c r="G41" s="222">
        <v>11.15</v>
      </c>
      <c r="H41" s="738">
        <v>11.3</v>
      </c>
      <c r="I41" s="240">
        <v>10000</v>
      </c>
      <c r="J41" s="224">
        <f t="shared" si="1"/>
        <v>9761</v>
      </c>
      <c r="K41" s="223">
        <v>78</v>
      </c>
      <c r="L41" s="738">
        <v>19.149999999999999</v>
      </c>
      <c r="M41" s="222">
        <v>19.3</v>
      </c>
      <c r="N41" s="240">
        <v>10000</v>
      </c>
      <c r="O41" s="224">
        <f t="shared" si="2"/>
        <v>9761</v>
      </c>
      <c r="P41" s="270"/>
      <c r="Q41" s="5532">
        <v>13</v>
      </c>
      <c r="R41" s="5537">
        <v>13.15</v>
      </c>
      <c r="S41" s="23">
        <f>AVERAGE(I48:I51)</f>
        <v>10000</v>
      </c>
    </row>
    <row r="42" spans="1:19" x14ac:dyDescent="0.2">
      <c r="A42" s="227">
        <v>15</v>
      </c>
      <c r="B42" s="221">
        <v>3.3</v>
      </c>
      <c r="C42" s="182">
        <v>3.45</v>
      </c>
      <c r="D42" s="240">
        <v>10000</v>
      </c>
      <c r="E42" s="224">
        <f t="shared" si="0"/>
        <v>9761</v>
      </c>
      <c r="F42" s="223">
        <v>47</v>
      </c>
      <c r="G42" s="222">
        <v>11.3</v>
      </c>
      <c r="H42" s="738">
        <v>11.45</v>
      </c>
      <c r="I42" s="240">
        <v>10000</v>
      </c>
      <c r="J42" s="224">
        <f t="shared" si="1"/>
        <v>9761</v>
      </c>
      <c r="K42" s="223">
        <v>79</v>
      </c>
      <c r="L42" s="738">
        <v>19.3</v>
      </c>
      <c r="M42" s="222">
        <v>19.45</v>
      </c>
      <c r="N42" s="240">
        <v>10000</v>
      </c>
      <c r="O42" s="224">
        <f t="shared" si="2"/>
        <v>9761</v>
      </c>
      <c r="P42" s="270"/>
      <c r="Q42" s="5548">
        <v>14</v>
      </c>
      <c r="R42" s="5553">
        <v>14.15</v>
      </c>
      <c r="S42" s="23">
        <f>AVERAGE(I52:I55)</f>
        <v>10000</v>
      </c>
    </row>
    <row r="43" spans="1:19" x14ac:dyDescent="0.2">
      <c r="A43" s="227">
        <v>16</v>
      </c>
      <c r="B43" s="227">
        <v>3.45</v>
      </c>
      <c r="C43" s="738">
        <v>4</v>
      </c>
      <c r="D43" s="240">
        <v>10000</v>
      </c>
      <c r="E43" s="224">
        <f t="shared" si="0"/>
        <v>9761</v>
      </c>
      <c r="F43" s="223">
        <v>48</v>
      </c>
      <c r="G43" s="222">
        <v>11.45</v>
      </c>
      <c r="H43" s="738">
        <v>12</v>
      </c>
      <c r="I43" s="240">
        <v>10000</v>
      </c>
      <c r="J43" s="224">
        <f t="shared" si="1"/>
        <v>9761</v>
      </c>
      <c r="K43" s="223">
        <v>80</v>
      </c>
      <c r="L43" s="738">
        <v>19.45</v>
      </c>
      <c r="M43" s="738">
        <v>20</v>
      </c>
      <c r="N43" s="240">
        <v>10000</v>
      </c>
      <c r="O43" s="224">
        <f t="shared" si="2"/>
        <v>9761</v>
      </c>
      <c r="P43" s="270"/>
      <c r="Q43" s="5563">
        <v>15</v>
      </c>
      <c r="R43" s="5563">
        <v>15.15</v>
      </c>
      <c r="S43" s="23">
        <f>AVERAGE(I56:I59)</f>
        <v>10000</v>
      </c>
    </row>
    <row r="44" spans="1:19" x14ac:dyDescent="0.2">
      <c r="A44" s="5522">
        <v>17</v>
      </c>
      <c r="B44" s="5523">
        <v>4</v>
      </c>
      <c r="C44" s="5524">
        <v>4.1500000000000004</v>
      </c>
      <c r="D44" s="5525">
        <v>10000</v>
      </c>
      <c r="E44" s="5526">
        <f t="shared" si="0"/>
        <v>9761</v>
      </c>
      <c r="F44" s="5527">
        <v>49</v>
      </c>
      <c r="G44" s="5528">
        <v>12</v>
      </c>
      <c r="H44" s="5529">
        <v>12.15</v>
      </c>
      <c r="I44" s="5525">
        <v>10000</v>
      </c>
      <c r="J44" s="5526">
        <f t="shared" si="1"/>
        <v>9761</v>
      </c>
      <c r="K44" s="5527">
        <v>81</v>
      </c>
      <c r="L44" s="5529">
        <v>20</v>
      </c>
      <c r="M44" s="5528">
        <v>20.149999999999999</v>
      </c>
      <c r="N44" s="5525">
        <v>10000</v>
      </c>
      <c r="O44" s="5526">
        <f t="shared" si="2"/>
        <v>9761</v>
      </c>
      <c r="P44" s="5530"/>
      <c r="Q44" s="5471">
        <v>16</v>
      </c>
      <c r="R44" s="5471">
        <v>16.149999999999999</v>
      </c>
      <c r="S44" s="23">
        <f>AVERAGE(N28:N31)</f>
        <v>10000</v>
      </c>
    </row>
    <row r="45" spans="1:19" x14ac:dyDescent="0.2">
      <c r="A45" s="227">
        <v>18</v>
      </c>
      <c r="B45" s="227">
        <v>4.1500000000000004</v>
      </c>
      <c r="C45" s="738">
        <v>4.3</v>
      </c>
      <c r="D45" s="240">
        <v>10000</v>
      </c>
      <c r="E45" s="224">
        <f t="shared" si="0"/>
        <v>9761</v>
      </c>
      <c r="F45" s="223">
        <v>50</v>
      </c>
      <c r="G45" s="222">
        <v>12.15</v>
      </c>
      <c r="H45" s="738">
        <v>12.3</v>
      </c>
      <c r="I45" s="240">
        <v>10000</v>
      </c>
      <c r="J45" s="224">
        <f t="shared" si="1"/>
        <v>9761</v>
      </c>
      <c r="K45" s="223">
        <v>82</v>
      </c>
      <c r="L45" s="738">
        <v>20.149999999999999</v>
      </c>
      <c r="M45" s="222">
        <v>20.3</v>
      </c>
      <c r="N45" s="240">
        <v>10000</v>
      </c>
      <c r="O45" s="224">
        <f t="shared" si="2"/>
        <v>9761</v>
      </c>
      <c r="P45" s="270"/>
      <c r="Q45" s="5483">
        <v>17</v>
      </c>
      <c r="R45" s="5483">
        <v>17.149999999999999</v>
      </c>
      <c r="S45" s="23">
        <f>AVERAGE(N32:N35)</f>
        <v>10000</v>
      </c>
    </row>
    <row r="46" spans="1:19" x14ac:dyDescent="0.2">
      <c r="A46" s="227">
        <v>19</v>
      </c>
      <c r="B46" s="221">
        <v>4.3</v>
      </c>
      <c r="C46" s="182">
        <v>4.45</v>
      </c>
      <c r="D46" s="240">
        <v>10000</v>
      </c>
      <c r="E46" s="224">
        <f t="shared" si="0"/>
        <v>9761</v>
      </c>
      <c r="F46" s="223">
        <v>51</v>
      </c>
      <c r="G46" s="222">
        <v>12.3</v>
      </c>
      <c r="H46" s="738">
        <v>12.45</v>
      </c>
      <c r="I46" s="240">
        <v>10000</v>
      </c>
      <c r="J46" s="224">
        <f t="shared" si="1"/>
        <v>9761</v>
      </c>
      <c r="K46" s="223">
        <v>83</v>
      </c>
      <c r="L46" s="738">
        <v>20.3</v>
      </c>
      <c r="M46" s="222">
        <v>20.45</v>
      </c>
      <c r="N46" s="240">
        <v>10000</v>
      </c>
      <c r="O46" s="224">
        <f t="shared" si="2"/>
        <v>9761</v>
      </c>
      <c r="P46" s="270"/>
      <c r="Q46" s="5511">
        <v>18</v>
      </c>
      <c r="R46" s="5510">
        <v>18.149999999999999</v>
      </c>
      <c r="S46" s="23">
        <f>AVERAGE(N36:N39)</f>
        <v>10000</v>
      </c>
    </row>
    <row r="47" spans="1:19" x14ac:dyDescent="0.2">
      <c r="A47" s="227">
        <v>20</v>
      </c>
      <c r="B47" s="227">
        <v>4.45</v>
      </c>
      <c r="C47" s="738">
        <v>5</v>
      </c>
      <c r="D47" s="240">
        <v>10000</v>
      </c>
      <c r="E47" s="224">
        <f t="shared" si="0"/>
        <v>9761</v>
      </c>
      <c r="F47" s="223">
        <v>52</v>
      </c>
      <c r="G47" s="222">
        <v>12.45</v>
      </c>
      <c r="H47" s="738">
        <v>13</v>
      </c>
      <c r="I47" s="240">
        <v>10000</v>
      </c>
      <c r="J47" s="224">
        <f t="shared" si="1"/>
        <v>9761</v>
      </c>
      <c r="K47" s="223">
        <v>84</v>
      </c>
      <c r="L47" s="738">
        <v>20.45</v>
      </c>
      <c r="M47" s="222">
        <v>21</v>
      </c>
      <c r="N47" s="240">
        <v>10000</v>
      </c>
      <c r="O47" s="224">
        <f t="shared" si="2"/>
        <v>9761</v>
      </c>
      <c r="P47" s="270"/>
      <c r="Q47" s="5520">
        <v>19</v>
      </c>
      <c r="R47" s="5519">
        <v>19.149999999999999</v>
      </c>
      <c r="S47" s="23">
        <f>AVERAGE(N40:N43)</f>
        <v>10000</v>
      </c>
    </row>
    <row r="48" spans="1:19" x14ac:dyDescent="0.2">
      <c r="A48" s="5531">
        <v>21</v>
      </c>
      <c r="B48" s="5532">
        <v>5</v>
      </c>
      <c r="C48" s="5533">
        <v>5.15</v>
      </c>
      <c r="D48" s="5534">
        <v>10000</v>
      </c>
      <c r="E48" s="5535">
        <f t="shared" si="0"/>
        <v>9761</v>
      </c>
      <c r="F48" s="5536">
        <v>53</v>
      </c>
      <c r="G48" s="5532">
        <v>13</v>
      </c>
      <c r="H48" s="5537">
        <v>13.15</v>
      </c>
      <c r="I48" s="5534">
        <v>10000</v>
      </c>
      <c r="J48" s="5535">
        <f t="shared" si="1"/>
        <v>9761</v>
      </c>
      <c r="K48" s="5536">
        <v>85</v>
      </c>
      <c r="L48" s="5537">
        <v>21</v>
      </c>
      <c r="M48" s="5532">
        <v>21.15</v>
      </c>
      <c r="N48" s="5534">
        <v>10000</v>
      </c>
      <c r="O48" s="5535">
        <f t="shared" si="2"/>
        <v>9761</v>
      </c>
      <c r="P48" s="5538"/>
      <c r="Q48" s="5529">
        <v>20</v>
      </c>
      <c r="R48" s="5528">
        <v>20.149999999999999</v>
      </c>
      <c r="S48" s="23">
        <f>AVERAGE(N44:N47)</f>
        <v>10000</v>
      </c>
    </row>
    <row r="49" spans="1:19" x14ac:dyDescent="0.2">
      <c r="A49" s="5539">
        <v>22</v>
      </c>
      <c r="B49" s="5540">
        <v>5.15</v>
      </c>
      <c r="C49" s="5541">
        <v>5.3</v>
      </c>
      <c r="D49" s="5542">
        <v>10000</v>
      </c>
      <c r="E49" s="5543">
        <f t="shared" si="0"/>
        <v>9761</v>
      </c>
      <c r="F49" s="5544">
        <v>54</v>
      </c>
      <c r="G49" s="5545">
        <v>13.15</v>
      </c>
      <c r="H49" s="5541">
        <v>13.3</v>
      </c>
      <c r="I49" s="5542">
        <v>10000</v>
      </c>
      <c r="J49" s="5543">
        <f t="shared" si="1"/>
        <v>9761</v>
      </c>
      <c r="K49" s="5544">
        <v>86</v>
      </c>
      <c r="L49" s="5541">
        <v>21.15</v>
      </c>
      <c r="M49" s="5545">
        <v>21.3</v>
      </c>
      <c r="N49" s="5542">
        <v>10000</v>
      </c>
      <c r="O49" s="5543">
        <f t="shared" si="2"/>
        <v>9761</v>
      </c>
      <c r="P49" s="5546"/>
      <c r="Q49" s="5537">
        <v>21</v>
      </c>
      <c r="R49" s="5532">
        <v>21.15</v>
      </c>
      <c r="S49" s="23">
        <f>AVERAGE(N48:N51)</f>
        <v>10000</v>
      </c>
    </row>
    <row r="50" spans="1:19" x14ac:dyDescent="0.2">
      <c r="A50" s="227">
        <v>23</v>
      </c>
      <c r="B50" s="222">
        <v>5.3</v>
      </c>
      <c r="C50" s="182">
        <v>5.45</v>
      </c>
      <c r="D50" s="240">
        <v>10000</v>
      </c>
      <c r="E50" s="224">
        <f t="shared" si="0"/>
        <v>9761</v>
      </c>
      <c r="F50" s="223">
        <v>55</v>
      </c>
      <c r="G50" s="222">
        <v>13.3</v>
      </c>
      <c r="H50" s="738">
        <v>13.45</v>
      </c>
      <c r="I50" s="240">
        <v>10000</v>
      </c>
      <c r="J50" s="224">
        <f t="shared" si="1"/>
        <v>9761</v>
      </c>
      <c r="K50" s="223">
        <v>87</v>
      </c>
      <c r="L50" s="738">
        <v>21.3</v>
      </c>
      <c r="M50" s="222">
        <v>21.45</v>
      </c>
      <c r="N50" s="240">
        <v>10000</v>
      </c>
      <c r="O50" s="224">
        <f t="shared" si="2"/>
        <v>9761</v>
      </c>
      <c r="P50" s="270"/>
      <c r="Q50" s="5553">
        <v>22</v>
      </c>
      <c r="R50" s="5548">
        <v>22.15</v>
      </c>
      <c r="S50" s="23">
        <f>AVERAGE(N52:N55)</f>
        <v>10000</v>
      </c>
    </row>
    <row r="51" spans="1:19" x14ac:dyDescent="0.2">
      <c r="A51" s="227">
        <v>24</v>
      </c>
      <c r="B51" s="225">
        <v>5.45</v>
      </c>
      <c r="C51" s="738">
        <v>6</v>
      </c>
      <c r="D51" s="240">
        <v>10000</v>
      </c>
      <c r="E51" s="224">
        <f t="shared" si="0"/>
        <v>9761</v>
      </c>
      <c r="F51" s="223">
        <v>56</v>
      </c>
      <c r="G51" s="222">
        <v>13.45</v>
      </c>
      <c r="H51" s="738">
        <v>14</v>
      </c>
      <c r="I51" s="240">
        <v>10000</v>
      </c>
      <c r="J51" s="224">
        <f t="shared" si="1"/>
        <v>9761</v>
      </c>
      <c r="K51" s="223">
        <v>88</v>
      </c>
      <c r="L51" s="738">
        <v>21.45</v>
      </c>
      <c r="M51" s="222">
        <v>22</v>
      </c>
      <c r="N51" s="240">
        <v>10000</v>
      </c>
      <c r="O51" s="224">
        <f t="shared" si="2"/>
        <v>9761</v>
      </c>
      <c r="P51" s="270"/>
      <c r="Q51" s="5568">
        <v>23</v>
      </c>
      <c r="R51" s="5563">
        <v>23.15</v>
      </c>
      <c r="S51" s="23">
        <f>AVERAGE(N56:N59)</f>
        <v>10000</v>
      </c>
    </row>
    <row r="52" spans="1:19" x14ac:dyDescent="0.2">
      <c r="A52" s="5547">
        <v>25</v>
      </c>
      <c r="B52" s="5548">
        <v>6</v>
      </c>
      <c r="C52" s="5549">
        <v>6.15</v>
      </c>
      <c r="D52" s="5550">
        <v>10000</v>
      </c>
      <c r="E52" s="5551">
        <f t="shared" si="0"/>
        <v>9761</v>
      </c>
      <c r="F52" s="5552">
        <v>57</v>
      </c>
      <c r="G52" s="5548">
        <v>14</v>
      </c>
      <c r="H52" s="5553">
        <v>14.15</v>
      </c>
      <c r="I52" s="5550">
        <v>10000</v>
      </c>
      <c r="J52" s="5551">
        <f t="shared" si="1"/>
        <v>9761</v>
      </c>
      <c r="K52" s="5552">
        <v>89</v>
      </c>
      <c r="L52" s="5553">
        <v>22</v>
      </c>
      <c r="M52" s="5548">
        <v>22.15</v>
      </c>
      <c r="N52" s="5550">
        <v>10000</v>
      </c>
      <c r="O52" s="5551">
        <f t="shared" si="2"/>
        <v>9761</v>
      </c>
      <c r="P52" s="5554"/>
      <c r="Q52" s="750" t="s">
        <v>140</v>
      </c>
      <c r="S52" s="23">
        <f>AVERAGE(S28:S51)</f>
        <v>10000</v>
      </c>
    </row>
    <row r="53" spans="1:19" x14ac:dyDescent="0.2">
      <c r="A53" s="227">
        <v>26</v>
      </c>
      <c r="B53" s="225">
        <v>6.15</v>
      </c>
      <c r="C53" s="738">
        <v>6.3</v>
      </c>
      <c r="D53" s="240">
        <v>10000</v>
      </c>
      <c r="E53" s="224">
        <f t="shared" si="0"/>
        <v>9761</v>
      </c>
      <c r="F53" s="223">
        <v>58</v>
      </c>
      <c r="G53" s="222">
        <v>14.15</v>
      </c>
      <c r="H53" s="738">
        <v>14.3</v>
      </c>
      <c r="I53" s="240">
        <v>10000</v>
      </c>
      <c r="J53" s="224">
        <f t="shared" si="1"/>
        <v>9761</v>
      </c>
      <c r="K53" s="223">
        <v>90</v>
      </c>
      <c r="L53" s="738">
        <v>22.15</v>
      </c>
      <c r="M53" s="222">
        <v>22.3</v>
      </c>
      <c r="N53" s="240">
        <v>10000</v>
      </c>
      <c r="O53" s="224">
        <f t="shared" si="2"/>
        <v>9761</v>
      </c>
      <c r="P53" s="270"/>
    </row>
    <row r="54" spans="1:19" x14ac:dyDescent="0.2">
      <c r="A54" s="5555">
        <v>27</v>
      </c>
      <c r="B54" s="5556">
        <v>6.3</v>
      </c>
      <c r="C54" s="5557">
        <v>6.45</v>
      </c>
      <c r="D54" s="5558">
        <v>10000</v>
      </c>
      <c r="E54" s="5559">
        <f t="shared" si="0"/>
        <v>9761</v>
      </c>
      <c r="F54" s="5560">
        <v>59</v>
      </c>
      <c r="G54" s="5556">
        <v>14.3</v>
      </c>
      <c r="H54" s="5556">
        <v>14.45</v>
      </c>
      <c r="I54" s="5558">
        <v>10000</v>
      </c>
      <c r="J54" s="5559">
        <f t="shared" si="1"/>
        <v>9761</v>
      </c>
      <c r="K54" s="5560">
        <v>91</v>
      </c>
      <c r="L54" s="5556">
        <v>22.3</v>
      </c>
      <c r="M54" s="5556">
        <v>22.45</v>
      </c>
      <c r="N54" s="5558">
        <v>10000</v>
      </c>
      <c r="O54" s="5559">
        <f t="shared" si="2"/>
        <v>9761</v>
      </c>
      <c r="P54" s="5561"/>
    </row>
    <row r="55" spans="1:19" x14ac:dyDescent="0.2">
      <c r="A55" s="227">
        <v>28</v>
      </c>
      <c r="B55" s="225">
        <v>6.45</v>
      </c>
      <c r="C55" s="738">
        <v>7</v>
      </c>
      <c r="D55" s="240">
        <v>10000</v>
      </c>
      <c r="E55" s="224">
        <f t="shared" si="0"/>
        <v>9761</v>
      </c>
      <c r="F55" s="223">
        <v>60</v>
      </c>
      <c r="G55" s="222">
        <v>14.45</v>
      </c>
      <c r="H55" s="222">
        <v>15</v>
      </c>
      <c r="I55" s="240">
        <v>10000</v>
      </c>
      <c r="J55" s="224">
        <f t="shared" si="1"/>
        <v>9761</v>
      </c>
      <c r="K55" s="223">
        <v>92</v>
      </c>
      <c r="L55" s="738">
        <v>22.45</v>
      </c>
      <c r="M55" s="222">
        <v>23</v>
      </c>
      <c r="N55" s="240">
        <v>10000</v>
      </c>
      <c r="O55" s="224">
        <f t="shared" si="2"/>
        <v>9761</v>
      </c>
      <c r="P55" s="270"/>
    </row>
    <row r="56" spans="1:19" x14ac:dyDescent="0.2">
      <c r="A56" s="5562">
        <v>29</v>
      </c>
      <c r="B56" s="5563">
        <v>7</v>
      </c>
      <c r="C56" s="5564">
        <v>7.15</v>
      </c>
      <c r="D56" s="5565">
        <v>10000</v>
      </c>
      <c r="E56" s="5566">
        <f t="shared" si="0"/>
        <v>9761</v>
      </c>
      <c r="F56" s="5567">
        <v>61</v>
      </c>
      <c r="G56" s="5563">
        <v>15</v>
      </c>
      <c r="H56" s="5563">
        <v>15.15</v>
      </c>
      <c r="I56" s="5565">
        <v>10000</v>
      </c>
      <c r="J56" s="5566">
        <f t="shared" si="1"/>
        <v>9761</v>
      </c>
      <c r="K56" s="5567">
        <v>93</v>
      </c>
      <c r="L56" s="5568">
        <v>23</v>
      </c>
      <c r="M56" s="5563">
        <v>23.15</v>
      </c>
      <c r="N56" s="5565">
        <v>10000</v>
      </c>
      <c r="O56" s="5566">
        <f t="shared" si="2"/>
        <v>9761</v>
      </c>
      <c r="P56" s="5569"/>
    </row>
    <row r="57" spans="1:19" x14ac:dyDescent="0.2">
      <c r="A57" s="5570">
        <v>30</v>
      </c>
      <c r="B57" s="5571">
        <v>7.15</v>
      </c>
      <c r="C57" s="5572">
        <v>7.3</v>
      </c>
      <c r="D57" s="5573">
        <v>10000</v>
      </c>
      <c r="E57" s="5574">
        <f t="shared" si="0"/>
        <v>9761</v>
      </c>
      <c r="F57" s="5575">
        <v>62</v>
      </c>
      <c r="G57" s="5576">
        <v>15.15</v>
      </c>
      <c r="H57" s="5576">
        <v>15.3</v>
      </c>
      <c r="I57" s="5573">
        <v>10000</v>
      </c>
      <c r="J57" s="5574">
        <f t="shared" si="1"/>
        <v>9761</v>
      </c>
      <c r="K57" s="5575">
        <v>94</v>
      </c>
      <c r="L57" s="5576">
        <v>23.15</v>
      </c>
      <c r="M57" s="5576">
        <v>23.3</v>
      </c>
      <c r="N57" s="5573">
        <v>10000</v>
      </c>
      <c r="O57" s="5574">
        <f t="shared" si="2"/>
        <v>9761</v>
      </c>
      <c r="P57" s="5577"/>
    </row>
    <row r="58" spans="1:19" x14ac:dyDescent="0.2">
      <c r="A58" s="5578">
        <v>31</v>
      </c>
      <c r="B58" s="5579">
        <v>7.3</v>
      </c>
      <c r="C58" s="5580">
        <v>7.45</v>
      </c>
      <c r="D58" s="5581">
        <v>10000</v>
      </c>
      <c r="E58" s="5582">
        <f t="shared" si="0"/>
        <v>9761</v>
      </c>
      <c r="F58" s="5583">
        <v>63</v>
      </c>
      <c r="G58" s="5579">
        <v>15.3</v>
      </c>
      <c r="H58" s="5579">
        <v>15.45</v>
      </c>
      <c r="I58" s="5581">
        <v>10000</v>
      </c>
      <c r="J58" s="5582">
        <f t="shared" si="1"/>
        <v>9761</v>
      </c>
      <c r="K58" s="5583">
        <v>95</v>
      </c>
      <c r="L58" s="5579">
        <v>23.3</v>
      </c>
      <c r="M58" s="5579">
        <v>23.45</v>
      </c>
      <c r="N58" s="5581">
        <v>10000</v>
      </c>
      <c r="O58" s="5582">
        <f t="shared" si="2"/>
        <v>9761</v>
      </c>
      <c r="P58" s="5584"/>
    </row>
    <row r="59" spans="1:19" x14ac:dyDescent="0.2">
      <c r="A59" s="227">
        <v>32</v>
      </c>
      <c r="B59" s="225">
        <v>7.45</v>
      </c>
      <c r="C59" s="738">
        <v>8</v>
      </c>
      <c r="D59" s="240">
        <v>10000</v>
      </c>
      <c r="E59" s="224">
        <f t="shared" si="0"/>
        <v>9761</v>
      </c>
      <c r="F59" s="223">
        <v>64</v>
      </c>
      <c r="G59" s="222">
        <v>15.45</v>
      </c>
      <c r="H59" s="222">
        <v>16</v>
      </c>
      <c r="I59" s="240">
        <v>10000</v>
      </c>
      <c r="J59" s="224">
        <f t="shared" si="1"/>
        <v>9761</v>
      </c>
      <c r="K59" s="223">
        <v>96</v>
      </c>
      <c r="L59" s="222">
        <v>23.45</v>
      </c>
      <c r="M59" s="222">
        <v>24</v>
      </c>
      <c r="N59" s="240">
        <v>10000</v>
      </c>
      <c r="O59" s="224">
        <f t="shared" si="2"/>
        <v>9761</v>
      </c>
      <c r="P59" s="270"/>
    </row>
    <row r="60" spans="1:19" x14ac:dyDescent="0.2">
      <c r="A60" s="5585" t="s">
        <v>27</v>
      </c>
      <c r="B60" s="5586"/>
      <c r="C60" s="5586"/>
      <c r="D60" s="5587">
        <f>SUM(D28:D59)</f>
        <v>320000</v>
      </c>
      <c r="E60" s="5588">
        <f>SUM(E28:E59)</f>
        <v>312352</v>
      </c>
      <c r="F60" s="5586"/>
      <c r="G60" s="5586"/>
      <c r="H60" s="5586"/>
      <c r="I60" s="5587">
        <f>SUM(I28:I59)</f>
        <v>320000</v>
      </c>
      <c r="J60" s="5588">
        <f>SUM(J28:J59)</f>
        <v>312352</v>
      </c>
      <c r="K60" s="5586"/>
      <c r="L60" s="5586"/>
      <c r="M60" s="5586"/>
      <c r="N60" s="5586">
        <f>SUM(N28:N59)</f>
        <v>320000</v>
      </c>
      <c r="O60" s="5588">
        <f>SUM(O28:O59)</f>
        <v>312352</v>
      </c>
      <c r="P60" s="5589"/>
    </row>
    <row r="64" spans="1:19" x14ac:dyDescent="0.2">
      <c r="A64" s="750" t="s">
        <v>120</v>
      </c>
      <c r="B64" s="750">
        <f>SUM(D60,I60,N60)/(4000*1000)</f>
        <v>0.24</v>
      </c>
      <c r="C64" s="750">
        <f>ROUNDDOWN(SUM(E60,J60,O60)/(4000*1000),4)</f>
        <v>0.23419999999999999</v>
      </c>
    </row>
    <row r="66" spans="1:16" x14ac:dyDescent="0.2">
      <c r="A66" s="5590"/>
      <c r="B66" s="5591"/>
      <c r="C66" s="5591"/>
      <c r="D66" s="5592"/>
      <c r="E66" s="5591"/>
      <c r="F66" s="5591"/>
      <c r="G66" s="5591"/>
      <c r="H66" s="5591"/>
      <c r="I66" s="5592"/>
      <c r="J66" s="5593"/>
      <c r="K66" s="5591"/>
      <c r="L66" s="5591"/>
      <c r="M66" s="5591"/>
      <c r="N66" s="5591"/>
      <c r="O66" s="5591"/>
      <c r="P66" s="5594"/>
    </row>
    <row r="67" spans="1:16" x14ac:dyDescent="0.2">
      <c r="A67" s="5595" t="s">
        <v>28</v>
      </c>
      <c r="B67" s="5596"/>
      <c r="C67" s="5596"/>
      <c r="D67" s="5597"/>
      <c r="E67" s="5598"/>
      <c r="F67" s="5596"/>
      <c r="G67" s="5596"/>
      <c r="H67" s="5598"/>
      <c r="I67" s="5597"/>
      <c r="J67" s="5599"/>
      <c r="K67" s="5596"/>
      <c r="L67" s="5596"/>
      <c r="M67" s="5596"/>
      <c r="N67" s="5596"/>
      <c r="O67" s="5596"/>
      <c r="P67" s="5600"/>
    </row>
    <row r="68" spans="1:16" x14ac:dyDescent="0.2">
      <c r="A68" s="5601"/>
      <c r="B68" s="5602"/>
      <c r="C68" s="5602"/>
      <c r="D68" s="5602"/>
      <c r="E68" s="5602"/>
      <c r="F68" s="5602"/>
      <c r="G68" s="5602"/>
      <c r="H68" s="5602"/>
      <c r="I68" s="5602"/>
      <c r="J68" s="5602"/>
      <c r="K68" s="5602"/>
      <c r="L68" s="5603"/>
      <c r="M68" s="5603"/>
      <c r="N68" s="5603"/>
      <c r="O68" s="5603"/>
      <c r="P68" s="5604"/>
    </row>
    <row r="69" spans="1:16" x14ac:dyDescent="0.2">
      <c r="A69" s="146"/>
      <c r="B69" s="266"/>
      <c r="C69" s="266"/>
      <c r="D69" s="264"/>
      <c r="E69" s="145"/>
      <c r="F69" s="266"/>
      <c r="G69" s="266"/>
      <c r="H69" s="145"/>
      <c r="I69" s="264"/>
      <c r="J69" s="144"/>
      <c r="K69" s="266"/>
      <c r="L69" s="266"/>
      <c r="M69" s="266"/>
      <c r="N69" s="266"/>
      <c r="O69" s="266"/>
      <c r="P69" s="270"/>
    </row>
    <row r="70" spans="1:16" x14ac:dyDescent="0.2">
      <c r="A70" s="256"/>
      <c r="B70" s="266"/>
      <c r="C70" s="266"/>
      <c r="D70" s="264"/>
      <c r="E70" s="145"/>
      <c r="F70" s="266"/>
      <c r="G70" s="266"/>
      <c r="H70" s="145"/>
      <c r="I70" s="264"/>
      <c r="J70" s="266"/>
      <c r="K70" s="266"/>
      <c r="L70" s="266"/>
      <c r="M70" s="266"/>
      <c r="N70" s="266"/>
      <c r="O70" s="266"/>
      <c r="P70" s="270"/>
    </row>
    <row r="71" spans="1:16" x14ac:dyDescent="0.2">
      <c r="A71" s="5605"/>
      <c r="B71" s="5606"/>
      <c r="C71" s="5606"/>
      <c r="D71" s="5607"/>
      <c r="E71" s="5608"/>
      <c r="F71" s="5606"/>
      <c r="G71" s="5606"/>
      <c r="H71" s="5608"/>
      <c r="I71" s="5607"/>
      <c r="J71" s="5606"/>
      <c r="K71" s="5606"/>
      <c r="L71" s="5606"/>
      <c r="M71" s="5606"/>
      <c r="N71" s="5606"/>
      <c r="O71" s="5606"/>
      <c r="P71" s="5609"/>
    </row>
    <row r="72" spans="1:16" x14ac:dyDescent="0.2">
      <c r="A72" s="256"/>
      <c r="B72" s="266"/>
      <c r="C72" s="266"/>
      <c r="D72" s="264"/>
      <c r="E72" s="145"/>
      <c r="F72" s="266"/>
      <c r="G72" s="266"/>
      <c r="H72" s="145"/>
      <c r="I72" s="264"/>
      <c r="J72" s="266"/>
      <c r="K72" s="266"/>
      <c r="L72" s="266"/>
      <c r="M72" s="266" t="s">
        <v>29</v>
      </c>
      <c r="N72" s="266"/>
      <c r="O72" s="266"/>
      <c r="P72" s="270"/>
    </row>
    <row r="73" spans="1:16" x14ac:dyDescent="0.2">
      <c r="A73" s="5610"/>
      <c r="B73" s="5611"/>
      <c r="C73" s="5611"/>
      <c r="D73" s="5612"/>
      <c r="E73" s="5613"/>
      <c r="F73" s="5611"/>
      <c r="G73" s="5611"/>
      <c r="H73" s="5613"/>
      <c r="I73" s="5612"/>
      <c r="J73" s="5611"/>
      <c r="K73" s="5611"/>
      <c r="L73" s="5611"/>
      <c r="M73" s="5611" t="s">
        <v>30</v>
      </c>
      <c r="N73" s="5611"/>
      <c r="O73" s="5611"/>
      <c r="P73" s="5614"/>
    </row>
    <row r="74" spans="1:16" x14ac:dyDescent="0.2">
      <c r="E74" s="5615"/>
      <c r="H74" s="5615"/>
    </row>
    <row r="75" spans="1:16" ht="15.75" x14ac:dyDescent="0.25">
      <c r="C75" s="243"/>
      <c r="E75" s="138"/>
      <c r="H75" s="138"/>
    </row>
    <row r="76" spans="1:16" ht="15.75" x14ac:dyDescent="0.25">
      <c r="E76" s="138"/>
      <c r="H76" s="138"/>
    </row>
    <row r="77" spans="1:16" ht="15.75" x14ac:dyDescent="0.25">
      <c r="E77" s="138"/>
      <c r="H77" s="138"/>
    </row>
    <row r="78" spans="1:16" x14ac:dyDescent="0.2">
      <c r="E78" s="5616"/>
      <c r="H78" s="5616"/>
    </row>
    <row r="79" spans="1:16" ht="15.75" x14ac:dyDescent="0.25">
      <c r="E79" s="138"/>
      <c r="H79" s="138"/>
    </row>
    <row r="80" spans="1:16" ht="15.75" x14ac:dyDescent="0.25">
      <c r="E80" s="138"/>
      <c r="H80" s="138"/>
    </row>
    <row r="81" spans="5:13" ht="15.75" x14ac:dyDescent="0.25">
      <c r="E81" s="138"/>
      <c r="H81" s="138"/>
    </row>
    <row r="82" spans="5:13" ht="15.75" x14ac:dyDescent="0.25">
      <c r="E82" s="138"/>
      <c r="H82" s="138"/>
    </row>
    <row r="83" spans="5:13" x14ac:dyDescent="0.2">
      <c r="E83" s="5617"/>
      <c r="H83" s="5617"/>
    </row>
    <row r="84" spans="5:13" ht="15.75" x14ac:dyDescent="0.25">
      <c r="E84" s="138"/>
      <c r="H84" s="138"/>
    </row>
    <row r="85" spans="5:13" ht="15.75" x14ac:dyDescent="0.25">
      <c r="E85" s="138"/>
      <c r="H85" s="138"/>
    </row>
    <row r="86" spans="5:13" x14ac:dyDescent="0.2">
      <c r="E86" s="5618"/>
      <c r="H86" s="5618"/>
    </row>
    <row r="87" spans="5:13" x14ac:dyDescent="0.2">
      <c r="E87" s="5619"/>
      <c r="H87" s="5619"/>
    </row>
    <row r="88" spans="5:13" ht="15.75" x14ac:dyDescent="0.25">
      <c r="E88" s="138"/>
      <c r="H88" s="138"/>
    </row>
    <row r="89" spans="5:13" x14ac:dyDescent="0.2">
      <c r="E89" s="5620"/>
      <c r="H89" s="5620"/>
    </row>
    <row r="90" spans="5:13" ht="15.75" x14ac:dyDescent="0.25">
      <c r="E90" s="138"/>
      <c r="H90" s="138"/>
    </row>
    <row r="91" spans="5:13" ht="15.75" x14ac:dyDescent="0.25">
      <c r="E91" s="138"/>
      <c r="H91" s="138"/>
    </row>
    <row r="92" spans="5:13" ht="15.75" x14ac:dyDescent="0.25">
      <c r="E92" s="138"/>
      <c r="H92" s="138"/>
    </row>
    <row r="93" spans="5:13" ht="15.75" x14ac:dyDescent="0.25">
      <c r="E93" s="138"/>
      <c r="H93" s="138"/>
    </row>
    <row r="94" spans="5:13" ht="15.75" x14ac:dyDescent="0.25">
      <c r="E94" s="138"/>
      <c r="H94" s="138"/>
    </row>
    <row r="95" spans="5:13" x14ac:dyDescent="0.2">
      <c r="E95" s="5621"/>
      <c r="H95" s="5621"/>
    </row>
    <row r="96" spans="5:13" x14ac:dyDescent="0.2">
      <c r="E96" s="5622"/>
      <c r="H96" s="5622"/>
      <c r="M96" s="5623" t="s">
        <v>8</v>
      </c>
    </row>
    <row r="97" spans="5:14" ht="15.75" x14ac:dyDescent="0.25">
      <c r="E97" s="138"/>
      <c r="H97" s="138"/>
    </row>
    <row r="98" spans="5:14" x14ac:dyDescent="0.2">
      <c r="E98" s="5624"/>
      <c r="H98" s="5624"/>
    </row>
    <row r="99" spans="5:14" x14ac:dyDescent="0.2">
      <c r="E99" s="5625"/>
      <c r="H99" s="5625"/>
    </row>
    <row r="101" spans="5:14" x14ac:dyDescent="0.2">
      <c r="N101" s="5626"/>
    </row>
    <row r="126" spans="4:4" x14ac:dyDescent="0.2">
      <c r="D126" s="5627"/>
    </row>
  </sheetData>
  <mergeCells count="1">
    <mergeCell ref="Q27:R2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6099"/>
      <c r="B1" s="6100"/>
      <c r="C1" s="6100"/>
      <c r="D1" s="6101"/>
      <c r="E1" s="6100"/>
      <c r="F1" s="6100"/>
      <c r="G1" s="6100"/>
      <c r="H1" s="6100"/>
      <c r="I1" s="6101"/>
      <c r="J1" s="6100"/>
      <c r="K1" s="6100"/>
      <c r="L1" s="6100"/>
      <c r="M1" s="6100"/>
      <c r="N1" s="6100"/>
      <c r="O1" s="6100"/>
      <c r="P1" s="6102"/>
    </row>
    <row r="2" spans="1:16" ht="12.75" customHeight="1" x14ac:dyDescent="0.2">
      <c r="A2" s="6103" t="s">
        <v>0</v>
      </c>
      <c r="B2" s="6104"/>
      <c r="C2" s="6104"/>
      <c r="D2" s="6104"/>
      <c r="E2" s="6104"/>
      <c r="F2" s="6104"/>
      <c r="G2" s="6104"/>
      <c r="H2" s="6104"/>
      <c r="I2" s="6104"/>
      <c r="J2" s="6104"/>
      <c r="K2" s="6104"/>
      <c r="L2" s="6104"/>
      <c r="M2" s="6104"/>
      <c r="N2" s="6104"/>
      <c r="O2" s="6104"/>
      <c r="P2" s="6105"/>
    </row>
    <row r="3" spans="1:16" ht="12.75" customHeight="1" x14ac:dyDescent="0.2">
      <c r="A3" s="6106"/>
      <c r="B3" s="6107"/>
      <c r="C3" s="6107"/>
      <c r="D3" s="6107"/>
      <c r="E3" s="6107"/>
      <c r="F3" s="6107"/>
      <c r="G3" s="6107"/>
      <c r="H3" s="6107"/>
      <c r="I3" s="6107"/>
      <c r="J3" s="6107"/>
      <c r="K3" s="6107"/>
      <c r="L3" s="6107"/>
      <c r="M3" s="6107"/>
      <c r="N3" s="6107"/>
      <c r="O3" s="6107"/>
      <c r="P3" s="6108"/>
    </row>
    <row r="4" spans="1:16" ht="12.75" customHeight="1" x14ac:dyDescent="0.2">
      <c r="A4" s="290" t="s">
        <v>1</v>
      </c>
      <c r="B4" s="291"/>
      <c r="C4" s="291"/>
      <c r="D4" s="291"/>
      <c r="E4" s="291"/>
      <c r="F4" s="291"/>
      <c r="G4" s="291"/>
      <c r="H4" s="291"/>
      <c r="I4" s="291"/>
      <c r="J4" s="292"/>
      <c r="K4" s="6109"/>
      <c r="L4" s="6109"/>
      <c r="M4" s="6109"/>
      <c r="N4" s="6109"/>
      <c r="O4" s="6109"/>
      <c r="P4" s="6110"/>
    </row>
    <row r="5" spans="1:16" ht="12.75" customHeight="1" x14ac:dyDescent="0.2">
      <c r="A5" s="6111"/>
      <c r="B5" s="6112"/>
      <c r="C5" s="6112"/>
      <c r="D5" s="6113"/>
      <c r="E5" s="6112"/>
      <c r="F5" s="6112"/>
      <c r="G5" s="6112"/>
      <c r="H5" s="6112"/>
      <c r="I5" s="6113"/>
      <c r="J5" s="6112"/>
      <c r="K5" s="6112"/>
      <c r="L5" s="6112"/>
      <c r="M5" s="6112"/>
      <c r="N5" s="6112"/>
      <c r="O5" s="6112"/>
      <c r="P5" s="6114"/>
    </row>
    <row r="6" spans="1:16" ht="12.75" customHeight="1" x14ac:dyDescent="0.2">
      <c r="A6" s="299" t="s">
        <v>2</v>
      </c>
      <c r="B6" s="300"/>
      <c r="C6" s="300"/>
      <c r="D6" s="301"/>
      <c r="E6" s="300"/>
      <c r="F6" s="300"/>
      <c r="G6" s="300"/>
      <c r="H6" s="300"/>
      <c r="I6" s="301"/>
      <c r="J6" s="300"/>
      <c r="K6" s="300"/>
      <c r="L6" s="300"/>
      <c r="M6" s="300"/>
      <c r="N6" s="300"/>
      <c r="O6" s="300"/>
      <c r="P6" s="302"/>
    </row>
    <row r="7" spans="1:16" ht="12.75" customHeight="1" x14ac:dyDescent="0.2">
      <c r="A7" s="6115" t="s">
        <v>3</v>
      </c>
      <c r="B7" s="6116"/>
      <c r="C7" s="6116"/>
      <c r="D7" s="6117"/>
      <c r="E7" s="6116"/>
      <c r="F7" s="6116"/>
      <c r="G7" s="6116"/>
      <c r="H7" s="6116"/>
      <c r="I7" s="6117"/>
      <c r="J7" s="6116"/>
      <c r="K7" s="6116"/>
      <c r="L7" s="6116"/>
      <c r="M7" s="6116"/>
      <c r="N7" s="6116"/>
      <c r="O7" s="6116"/>
      <c r="P7" s="6118"/>
    </row>
    <row r="8" spans="1:16" ht="12.75" customHeight="1" x14ac:dyDescent="0.2">
      <c r="A8" s="6119" t="s">
        <v>4</v>
      </c>
      <c r="B8" s="6120"/>
      <c r="C8" s="6120"/>
      <c r="D8" s="6121"/>
      <c r="E8" s="6120"/>
      <c r="F8" s="6120"/>
      <c r="G8" s="6120"/>
      <c r="H8" s="6120"/>
      <c r="I8" s="6121"/>
      <c r="J8" s="6120"/>
      <c r="K8" s="6120"/>
      <c r="L8" s="6120"/>
      <c r="M8" s="6120"/>
      <c r="N8" s="6120"/>
      <c r="O8" s="6120"/>
      <c r="P8" s="6122"/>
    </row>
    <row r="9" spans="1:16" ht="12.75" customHeight="1" x14ac:dyDescent="0.2">
      <c r="A9" s="6123" t="s">
        <v>5</v>
      </c>
      <c r="B9" s="6124"/>
      <c r="C9" s="6124"/>
      <c r="D9" s="6125"/>
      <c r="E9" s="6124"/>
      <c r="F9" s="6124"/>
      <c r="G9" s="6124"/>
      <c r="H9" s="6124"/>
      <c r="I9" s="6125"/>
      <c r="J9" s="6124"/>
      <c r="K9" s="6124"/>
      <c r="L9" s="6124"/>
      <c r="M9" s="6124"/>
      <c r="N9" s="6124"/>
      <c r="O9" s="6124"/>
      <c r="P9" s="6126"/>
    </row>
    <row r="10" spans="1:16" ht="12.75" customHeight="1" x14ac:dyDescent="0.2">
      <c r="A10" s="6127" t="s">
        <v>6</v>
      </c>
      <c r="B10" s="6128"/>
      <c r="C10" s="6128"/>
      <c r="D10" s="317"/>
      <c r="E10" s="6128"/>
      <c r="F10" s="6128"/>
      <c r="G10" s="6128"/>
      <c r="H10" s="6128"/>
      <c r="I10" s="317"/>
      <c r="J10" s="6128"/>
      <c r="K10" s="6128"/>
      <c r="L10" s="6128"/>
      <c r="M10" s="6128"/>
      <c r="N10" s="6128"/>
      <c r="O10" s="6128"/>
      <c r="P10" s="6129"/>
    </row>
    <row r="11" spans="1:16" ht="12.75" customHeight="1" x14ac:dyDescent="0.2">
      <c r="A11" s="6130"/>
      <c r="B11" s="6131"/>
      <c r="C11" s="6131"/>
      <c r="D11" s="6132"/>
      <c r="E11" s="6131"/>
      <c r="F11" s="6131"/>
      <c r="G11" s="322"/>
      <c r="H11" s="6131"/>
      <c r="I11" s="6132"/>
      <c r="J11" s="6131"/>
      <c r="K11" s="6131"/>
      <c r="L11" s="6131"/>
      <c r="M11" s="6131"/>
      <c r="N11" s="6131"/>
      <c r="O11" s="6131"/>
      <c r="P11" s="6133"/>
    </row>
    <row r="12" spans="1:16" ht="12.75" customHeight="1" x14ac:dyDescent="0.2">
      <c r="A12" s="6134" t="s">
        <v>7</v>
      </c>
      <c r="B12" s="6135"/>
      <c r="C12" s="6135"/>
      <c r="D12" s="6136"/>
      <c r="E12" s="6135" t="s">
        <v>8</v>
      </c>
      <c r="F12" s="6135"/>
      <c r="G12" s="6135"/>
      <c r="H12" s="6135"/>
      <c r="I12" s="6136"/>
      <c r="J12" s="6135"/>
      <c r="K12" s="6135"/>
      <c r="L12" s="6135"/>
      <c r="M12" s="6135"/>
      <c r="N12" s="6137" t="s">
        <v>131</v>
      </c>
      <c r="O12" s="6135"/>
      <c r="P12" s="6138"/>
    </row>
    <row r="13" spans="1:16" ht="12.75" customHeight="1" x14ac:dyDescent="0.2">
      <c r="A13" s="6139"/>
      <c r="B13" s="6140"/>
      <c r="C13" s="6140"/>
      <c r="D13" s="6141"/>
      <c r="E13" s="6140"/>
      <c r="F13" s="6140"/>
      <c r="G13" s="6140"/>
      <c r="H13" s="6140"/>
      <c r="I13" s="6141"/>
      <c r="J13" s="6140"/>
      <c r="K13" s="6140"/>
      <c r="L13" s="6140"/>
      <c r="M13" s="6140"/>
      <c r="N13" s="6140"/>
      <c r="O13" s="6140"/>
      <c r="P13" s="6142"/>
    </row>
    <row r="14" spans="1:16" ht="12.75" customHeight="1" x14ac:dyDescent="0.2">
      <c r="A14" s="333" t="s">
        <v>10</v>
      </c>
      <c r="B14" s="334"/>
      <c r="C14" s="334"/>
      <c r="D14" s="335"/>
      <c r="E14" s="334"/>
      <c r="F14" s="334"/>
      <c r="G14" s="334"/>
      <c r="H14" s="334"/>
      <c r="I14" s="335"/>
      <c r="J14" s="334"/>
      <c r="K14" s="334"/>
      <c r="L14" s="334"/>
      <c r="M14" s="334"/>
      <c r="N14" s="336"/>
      <c r="O14" s="337"/>
      <c r="P14" s="338"/>
    </row>
    <row r="15" spans="1:16" ht="12.75" customHeight="1" x14ac:dyDescent="0.2">
      <c r="A15" s="6143"/>
      <c r="B15" s="6144"/>
      <c r="C15" s="6144"/>
      <c r="D15" s="6145"/>
      <c r="E15" s="6144"/>
      <c r="F15" s="6144"/>
      <c r="G15" s="6144"/>
      <c r="H15" s="6144"/>
      <c r="I15" s="6145"/>
      <c r="J15" s="6144"/>
      <c r="K15" s="6144"/>
      <c r="L15" s="6144"/>
      <c r="M15" s="6144"/>
      <c r="N15" s="6146" t="s">
        <v>11</v>
      </c>
      <c r="O15" s="6147" t="s">
        <v>12</v>
      </c>
      <c r="P15" s="6148"/>
    </row>
    <row r="16" spans="1:16" ht="12.75" customHeight="1" x14ac:dyDescent="0.2">
      <c r="A16" s="6149" t="s">
        <v>13</v>
      </c>
      <c r="B16" s="6150"/>
      <c r="C16" s="6150"/>
      <c r="D16" s="6151"/>
      <c r="E16" s="6150"/>
      <c r="F16" s="6150"/>
      <c r="G16" s="6150"/>
      <c r="H16" s="6150"/>
      <c r="I16" s="6151"/>
      <c r="J16" s="6150"/>
      <c r="K16" s="6150"/>
      <c r="L16" s="6150"/>
      <c r="M16" s="6150"/>
      <c r="N16" s="6152"/>
      <c r="O16" s="6153"/>
      <c r="P16" s="6153"/>
    </row>
    <row r="17" spans="1:47" ht="12.75" customHeight="1" x14ac:dyDescent="0.2">
      <c r="A17" s="6154" t="s">
        <v>14</v>
      </c>
      <c r="B17" s="6155"/>
      <c r="C17" s="6155"/>
      <c r="D17" s="6156"/>
      <c r="E17" s="6155"/>
      <c r="F17" s="6155"/>
      <c r="G17" s="6155"/>
      <c r="H17" s="6155"/>
      <c r="I17" s="6156"/>
      <c r="J17" s="6155"/>
      <c r="K17" s="6155"/>
      <c r="L17" s="6155"/>
      <c r="M17" s="6155"/>
      <c r="N17" s="6157" t="s">
        <v>15</v>
      </c>
      <c r="O17" s="6158" t="s">
        <v>16</v>
      </c>
      <c r="P17" s="6159"/>
    </row>
    <row r="18" spans="1:47" ht="12.75" customHeight="1" x14ac:dyDescent="0.2">
      <c r="A18" s="6160"/>
      <c r="B18" s="6161"/>
      <c r="C18" s="6161"/>
      <c r="D18" s="6162"/>
      <c r="E18" s="6161"/>
      <c r="F18" s="6161"/>
      <c r="G18" s="6161"/>
      <c r="H18" s="6161"/>
      <c r="I18" s="6162"/>
      <c r="J18" s="6161"/>
      <c r="K18" s="6161"/>
      <c r="L18" s="6161"/>
      <c r="M18" s="6161"/>
      <c r="N18" s="6163"/>
      <c r="O18" s="6164"/>
      <c r="P18" s="6165" t="s">
        <v>8</v>
      </c>
    </row>
    <row r="19" spans="1:47" ht="12.75" customHeight="1" x14ac:dyDescent="0.2">
      <c r="A19" s="6166"/>
      <c r="B19" s="6167"/>
      <c r="C19" s="6167"/>
      <c r="D19" s="364"/>
      <c r="E19" s="6167"/>
      <c r="F19" s="6167"/>
      <c r="G19" s="6167"/>
      <c r="H19" s="6167"/>
      <c r="I19" s="364"/>
      <c r="J19" s="6167"/>
      <c r="K19" s="365"/>
      <c r="L19" s="6167" t="s">
        <v>17</v>
      </c>
      <c r="M19" s="6167"/>
      <c r="N19" s="366"/>
      <c r="O19" s="367"/>
      <c r="P19" s="6168"/>
      <c r="AU19" s="369"/>
    </row>
    <row r="20" spans="1:47" ht="12.75" customHeight="1" x14ac:dyDescent="0.2">
      <c r="A20" s="6169"/>
      <c r="B20" s="6170"/>
      <c r="C20" s="6170"/>
      <c r="D20" s="6171"/>
      <c r="E20" s="6170"/>
      <c r="F20" s="6170"/>
      <c r="G20" s="6170"/>
      <c r="H20" s="6170"/>
      <c r="I20" s="6171"/>
      <c r="J20" s="6170"/>
      <c r="K20" s="6170"/>
      <c r="L20" s="6170"/>
      <c r="M20" s="6170"/>
      <c r="N20" s="6172"/>
      <c r="O20" s="6173"/>
      <c r="P20" s="6174"/>
    </row>
    <row r="21" spans="1:47" ht="12.75" customHeight="1" x14ac:dyDescent="0.2">
      <c r="A21" s="6175"/>
      <c r="B21" s="6176"/>
      <c r="C21" s="6177"/>
      <c r="D21" s="6177"/>
      <c r="E21" s="6176"/>
      <c r="F21" s="6176"/>
      <c r="G21" s="6176"/>
      <c r="H21" s="6176" t="s">
        <v>8</v>
      </c>
      <c r="I21" s="6178"/>
      <c r="J21" s="6176"/>
      <c r="K21" s="6176"/>
      <c r="L21" s="6176"/>
      <c r="M21" s="6176"/>
      <c r="N21" s="6179"/>
      <c r="O21" s="6180"/>
      <c r="P21" s="6181"/>
    </row>
    <row r="22" spans="1:47" ht="12.75" customHeight="1" x14ac:dyDescent="0.2">
      <c r="A22" s="383"/>
      <c r="B22" s="384"/>
      <c r="C22" s="384"/>
      <c r="D22" s="385"/>
      <c r="E22" s="384"/>
      <c r="F22" s="384"/>
      <c r="G22" s="384"/>
      <c r="H22" s="384"/>
      <c r="I22" s="385"/>
      <c r="J22" s="384"/>
      <c r="K22" s="384"/>
      <c r="L22" s="384"/>
      <c r="M22" s="384"/>
      <c r="N22" s="384"/>
      <c r="O22" s="384"/>
      <c r="P22" s="386"/>
    </row>
    <row r="23" spans="1:47" ht="12.75" customHeight="1" x14ac:dyDescent="0.2">
      <c r="A23" s="6182" t="s">
        <v>18</v>
      </c>
      <c r="B23" s="6183"/>
      <c r="C23" s="6183"/>
      <c r="D23" s="6184"/>
      <c r="E23" s="6185" t="s">
        <v>19</v>
      </c>
      <c r="F23" s="6185"/>
      <c r="G23" s="6185"/>
      <c r="H23" s="6185"/>
      <c r="I23" s="6185"/>
      <c r="J23" s="6185"/>
      <c r="K23" s="6185"/>
      <c r="L23" s="6185"/>
      <c r="M23" s="6183"/>
      <c r="N23" s="6183"/>
      <c r="O23" s="6183"/>
      <c r="P23" s="6186"/>
    </row>
    <row r="24" spans="1:47" ht="15.75" x14ac:dyDescent="0.25">
      <c r="A24" s="6187"/>
      <c r="B24" s="6188"/>
      <c r="C24" s="6188"/>
      <c r="D24" s="6189"/>
      <c r="E24" s="6190" t="s">
        <v>20</v>
      </c>
      <c r="F24" s="6190"/>
      <c r="G24" s="6190"/>
      <c r="H24" s="6190"/>
      <c r="I24" s="6190"/>
      <c r="J24" s="6190"/>
      <c r="K24" s="6190"/>
      <c r="L24" s="6190"/>
      <c r="M24" s="6188"/>
      <c r="N24" s="6188"/>
      <c r="O24" s="6188"/>
      <c r="P24" s="6191"/>
    </row>
    <row r="25" spans="1:47" ht="12.75" customHeight="1" x14ac:dyDescent="0.2">
      <c r="A25" s="6192"/>
      <c r="B25" s="6193" t="s">
        <v>21</v>
      </c>
      <c r="C25" s="6194"/>
      <c r="D25" s="6194"/>
      <c r="E25" s="6194"/>
      <c r="F25" s="6194"/>
      <c r="G25" s="6194"/>
      <c r="H25" s="6194"/>
      <c r="I25" s="6194"/>
      <c r="J25" s="6194"/>
      <c r="K25" s="6194"/>
      <c r="L25" s="6194"/>
      <c r="M25" s="6194"/>
      <c r="N25" s="6194"/>
      <c r="O25" s="6195"/>
      <c r="P25" s="6196"/>
    </row>
    <row r="26" spans="1:47" ht="12.75" customHeight="1" x14ac:dyDescent="0.2">
      <c r="A26" s="6197" t="s">
        <v>22</v>
      </c>
      <c r="B26" s="6198" t="s">
        <v>23</v>
      </c>
      <c r="C26" s="6198"/>
      <c r="D26" s="6197" t="s">
        <v>24</v>
      </c>
      <c r="E26" s="6197" t="s">
        <v>25</v>
      </c>
      <c r="F26" s="6197" t="s">
        <v>22</v>
      </c>
      <c r="G26" s="6198" t="s">
        <v>23</v>
      </c>
      <c r="H26" s="6198"/>
      <c r="I26" s="6197" t="s">
        <v>24</v>
      </c>
      <c r="J26" s="6197" t="s">
        <v>25</v>
      </c>
      <c r="K26" s="6197" t="s">
        <v>22</v>
      </c>
      <c r="L26" s="6198" t="s">
        <v>23</v>
      </c>
      <c r="M26" s="6198"/>
      <c r="N26" s="6199" t="s">
        <v>24</v>
      </c>
      <c r="O26" s="6197" t="s">
        <v>25</v>
      </c>
      <c r="P26" s="6200"/>
    </row>
    <row r="27" spans="1:47" ht="12.75" customHeight="1" x14ac:dyDescent="0.2">
      <c r="A27" s="406"/>
      <c r="B27" s="407" t="s">
        <v>26</v>
      </c>
      <c r="C27" s="407" t="s">
        <v>2</v>
      </c>
      <c r="D27" s="406"/>
      <c r="E27" s="406"/>
      <c r="F27" s="406"/>
      <c r="G27" s="407" t="s">
        <v>26</v>
      </c>
      <c r="H27" s="407" t="s">
        <v>2</v>
      </c>
      <c r="I27" s="406"/>
      <c r="J27" s="406"/>
      <c r="K27" s="406"/>
      <c r="L27" s="407" t="s">
        <v>26</v>
      </c>
      <c r="M27" s="407" t="s">
        <v>2</v>
      </c>
      <c r="N27" s="408"/>
      <c r="O27" s="406"/>
      <c r="P27" s="6201"/>
      <c r="Q27" s="32" t="s">
        <v>138</v>
      </c>
      <c r="R27" s="31"/>
      <c r="S27" t="s">
        <v>139</v>
      </c>
    </row>
    <row r="28" spans="1:47" ht="12.75" customHeight="1" x14ac:dyDescent="0.2">
      <c r="A28" s="6202">
        <v>1</v>
      </c>
      <c r="B28" s="411">
        <v>0</v>
      </c>
      <c r="C28" s="6203">
        <v>0.15</v>
      </c>
      <c r="D28" s="6204">
        <v>0</v>
      </c>
      <c r="E28" s="6205">
        <f t="shared" ref="E28:E59" si="0">D28*(100-2.18)/100</f>
        <v>0</v>
      </c>
      <c r="F28" s="415">
        <v>33</v>
      </c>
      <c r="G28" s="6206">
        <v>8</v>
      </c>
      <c r="H28" s="6206">
        <v>8.15</v>
      </c>
      <c r="I28" s="6204">
        <v>0</v>
      </c>
      <c r="J28" s="6205">
        <f t="shared" ref="J28:J59" si="1">I28*(100-2.18)/100</f>
        <v>0</v>
      </c>
      <c r="K28" s="415">
        <v>65</v>
      </c>
      <c r="L28" s="6206">
        <v>16</v>
      </c>
      <c r="M28" s="6206">
        <v>16.149999999999999</v>
      </c>
      <c r="N28" s="6204">
        <v>0</v>
      </c>
      <c r="O28" s="6205">
        <f t="shared" ref="O28:O59" si="2">N28*(100-2.18)/100</f>
        <v>0</v>
      </c>
      <c r="P28" s="6207"/>
      <c r="Q28" s="4551">
        <v>0</v>
      </c>
      <c r="R28" s="155">
        <v>0.15</v>
      </c>
      <c r="S28" s="24">
        <f>AVERAGE(D28:D31)</f>
        <v>0</v>
      </c>
    </row>
    <row r="29" spans="1:47" ht="12.75" customHeight="1" x14ac:dyDescent="0.2">
      <c r="A29" s="418">
        <v>2</v>
      </c>
      <c r="B29" s="418">
        <v>0.15</v>
      </c>
      <c r="C29" s="419">
        <v>0.3</v>
      </c>
      <c r="D29" s="6208">
        <v>0</v>
      </c>
      <c r="E29" s="6209">
        <f t="shared" si="0"/>
        <v>0</v>
      </c>
      <c r="F29" s="422">
        <v>34</v>
      </c>
      <c r="G29" s="6210">
        <v>8.15</v>
      </c>
      <c r="H29" s="6210">
        <v>8.3000000000000007</v>
      </c>
      <c r="I29" s="6208">
        <v>0</v>
      </c>
      <c r="J29" s="6209">
        <f t="shared" si="1"/>
        <v>0</v>
      </c>
      <c r="K29" s="422">
        <v>66</v>
      </c>
      <c r="L29" s="6210">
        <v>16.149999999999999</v>
      </c>
      <c r="M29" s="6210">
        <v>16.3</v>
      </c>
      <c r="N29" s="6208">
        <v>0</v>
      </c>
      <c r="O29" s="6209">
        <f t="shared" si="2"/>
        <v>0</v>
      </c>
      <c r="P29" s="6211"/>
      <c r="Q29" s="4798">
        <v>1</v>
      </c>
      <c r="R29" s="4793">
        <v>1.1499999999999999</v>
      </c>
      <c r="S29" s="24">
        <f>AVERAGE(D32:D35)</f>
        <v>0</v>
      </c>
    </row>
    <row r="30" spans="1:47" ht="12.75" customHeight="1" x14ac:dyDescent="0.2">
      <c r="A30" s="425">
        <v>3</v>
      </c>
      <c r="B30" s="426">
        <v>0.3</v>
      </c>
      <c r="C30" s="427">
        <v>0.45</v>
      </c>
      <c r="D30" s="428">
        <v>0</v>
      </c>
      <c r="E30" s="429">
        <f t="shared" si="0"/>
        <v>0</v>
      </c>
      <c r="F30" s="430">
        <v>35</v>
      </c>
      <c r="G30" s="431">
        <v>8.3000000000000007</v>
      </c>
      <c r="H30" s="431">
        <v>8.4499999999999993</v>
      </c>
      <c r="I30" s="428">
        <v>0</v>
      </c>
      <c r="J30" s="429">
        <f t="shared" si="1"/>
        <v>0</v>
      </c>
      <c r="K30" s="430">
        <v>67</v>
      </c>
      <c r="L30" s="431">
        <v>16.3</v>
      </c>
      <c r="M30" s="431">
        <v>16.45</v>
      </c>
      <c r="N30" s="428">
        <v>0</v>
      </c>
      <c r="O30" s="429">
        <f t="shared" si="2"/>
        <v>0</v>
      </c>
      <c r="P30" s="432"/>
      <c r="Q30" s="4690">
        <v>2</v>
      </c>
      <c r="R30" s="4793">
        <v>2.15</v>
      </c>
      <c r="S30" s="24">
        <f>AVERAGE(D36:D39)</f>
        <v>0</v>
      </c>
      <c r="V30" s="433"/>
    </row>
    <row r="31" spans="1:47" ht="12.75" customHeight="1" x14ac:dyDescent="0.2">
      <c r="A31" s="434">
        <v>4</v>
      </c>
      <c r="B31" s="434">
        <v>0.45</v>
      </c>
      <c r="C31" s="435">
        <v>1</v>
      </c>
      <c r="D31" s="436">
        <v>0</v>
      </c>
      <c r="E31" s="437">
        <f t="shared" si="0"/>
        <v>0</v>
      </c>
      <c r="F31" s="438">
        <v>36</v>
      </c>
      <c r="G31" s="435">
        <v>8.4499999999999993</v>
      </c>
      <c r="H31" s="435">
        <v>9</v>
      </c>
      <c r="I31" s="436">
        <v>0</v>
      </c>
      <c r="J31" s="437">
        <f t="shared" si="1"/>
        <v>0</v>
      </c>
      <c r="K31" s="438">
        <v>68</v>
      </c>
      <c r="L31" s="435">
        <v>16.45</v>
      </c>
      <c r="M31" s="435">
        <v>17</v>
      </c>
      <c r="N31" s="436">
        <v>0</v>
      </c>
      <c r="O31" s="437">
        <f t="shared" si="2"/>
        <v>0</v>
      </c>
      <c r="P31" s="6212"/>
      <c r="Q31" s="4690">
        <v>3</v>
      </c>
      <c r="R31" s="4787">
        <v>3.15</v>
      </c>
      <c r="S31" s="24">
        <f>AVERAGE(D40:D43)</f>
        <v>0</v>
      </c>
    </row>
    <row r="32" spans="1:47" ht="12.75" customHeight="1" x14ac:dyDescent="0.2">
      <c r="A32" s="440">
        <v>5</v>
      </c>
      <c r="B32" s="441">
        <v>1</v>
      </c>
      <c r="C32" s="442">
        <v>1.1499999999999999</v>
      </c>
      <c r="D32" s="443">
        <v>0</v>
      </c>
      <c r="E32" s="444">
        <f t="shared" si="0"/>
        <v>0</v>
      </c>
      <c r="F32" s="445">
        <v>37</v>
      </c>
      <c r="G32" s="441">
        <v>9</v>
      </c>
      <c r="H32" s="441">
        <v>9.15</v>
      </c>
      <c r="I32" s="443">
        <v>0</v>
      </c>
      <c r="J32" s="444">
        <f t="shared" si="1"/>
        <v>0</v>
      </c>
      <c r="K32" s="445">
        <v>69</v>
      </c>
      <c r="L32" s="441">
        <v>17</v>
      </c>
      <c r="M32" s="441">
        <v>17.149999999999999</v>
      </c>
      <c r="N32" s="443">
        <v>0</v>
      </c>
      <c r="O32" s="444">
        <f t="shared" si="2"/>
        <v>0</v>
      </c>
      <c r="P32" s="6213"/>
      <c r="Q32" s="4690">
        <v>4</v>
      </c>
      <c r="R32" s="4787">
        <v>4.1500000000000004</v>
      </c>
      <c r="S32" s="24">
        <f>AVERAGE(D44:D47)</f>
        <v>0</v>
      </c>
      <c r="AQ32" s="443"/>
    </row>
    <row r="33" spans="1:19" ht="12.75" customHeight="1" x14ac:dyDescent="0.2">
      <c r="A33" s="447">
        <v>6</v>
      </c>
      <c r="B33" s="448">
        <v>1.1499999999999999</v>
      </c>
      <c r="C33" s="449">
        <v>1.3</v>
      </c>
      <c r="D33" s="450">
        <v>0</v>
      </c>
      <c r="E33" s="451">
        <f t="shared" si="0"/>
        <v>0</v>
      </c>
      <c r="F33" s="452">
        <v>38</v>
      </c>
      <c r="G33" s="449">
        <v>9.15</v>
      </c>
      <c r="H33" s="449">
        <v>9.3000000000000007</v>
      </c>
      <c r="I33" s="450">
        <v>0</v>
      </c>
      <c r="J33" s="451">
        <f t="shared" si="1"/>
        <v>0</v>
      </c>
      <c r="K33" s="452">
        <v>70</v>
      </c>
      <c r="L33" s="449">
        <v>17.149999999999999</v>
      </c>
      <c r="M33" s="449">
        <v>17.3</v>
      </c>
      <c r="N33" s="450">
        <v>0</v>
      </c>
      <c r="O33" s="451">
        <f t="shared" si="2"/>
        <v>0</v>
      </c>
      <c r="P33" s="453"/>
      <c r="Q33" s="4798">
        <v>5</v>
      </c>
      <c r="R33" s="4787">
        <v>5.15</v>
      </c>
      <c r="S33" s="24">
        <f>AVERAGE(D48:D51)</f>
        <v>0</v>
      </c>
    </row>
    <row r="34" spans="1:19" x14ac:dyDescent="0.2">
      <c r="A34" s="454">
        <v>7</v>
      </c>
      <c r="B34" s="455">
        <v>1.3</v>
      </c>
      <c r="C34" s="456">
        <v>1.45</v>
      </c>
      <c r="D34" s="457">
        <v>0</v>
      </c>
      <c r="E34" s="458">
        <f t="shared" si="0"/>
        <v>0</v>
      </c>
      <c r="F34" s="459">
        <v>39</v>
      </c>
      <c r="G34" s="460">
        <v>9.3000000000000007</v>
      </c>
      <c r="H34" s="460">
        <v>9.4499999999999993</v>
      </c>
      <c r="I34" s="457">
        <v>0</v>
      </c>
      <c r="J34" s="458">
        <f t="shared" si="1"/>
        <v>0</v>
      </c>
      <c r="K34" s="459">
        <v>71</v>
      </c>
      <c r="L34" s="460">
        <v>17.3</v>
      </c>
      <c r="M34" s="460">
        <v>17.45</v>
      </c>
      <c r="N34" s="457">
        <v>0</v>
      </c>
      <c r="O34" s="458">
        <f t="shared" si="2"/>
        <v>0</v>
      </c>
      <c r="P34" s="461"/>
      <c r="Q34" s="4798">
        <v>6</v>
      </c>
      <c r="R34" s="4787">
        <v>6.15</v>
      </c>
      <c r="S34" s="24">
        <f>AVERAGE(D52:D55)</f>
        <v>0</v>
      </c>
    </row>
    <row r="35" spans="1:19" x14ac:dyDescent="0.2">
      <c r="A35" s="462">
        <v>8</v>
      </c>
      <c r="B35" s="462">
        <v>1.45</v>
      </c>
      <c r="C35" s="463">
        <v>2</v>
      </c>
      <c r="D35" s="464">
        <v>0</v>
      </c>
      <c r="E35" s="465">
        <f t="shared" si="0"/>
        <v>0</v>
      </c>
      <c r="F35" s="466">
        <v>40</v>
      </c>
      <c r="G35" s="463">
        <v>9.4499999999999993</v>
      </c>
      <c r="H35" s="463">
        <v>10</v>
      </c>
      <c r="I35" s="464">
        <v>0</v>
      </c>
      <c r="J35" s="465">
        <f t="shared" si="1"/>
        <v>0</v>
      </c>
      <c r="K35" s="466">
        <v>72</v>
      </c>
      <c r="L35" s="467">
        <v>17.45</v>
      </c>
      <c r="M35" s="463">
        <v>18</v>
      </c>
      <c r="N35" s="464">
        <v>0</v>
      </c>
      <c r="O35" s="465">
        <f t="shared" si="2"/>
        <v>0</v>
      </c>
      <c r="P35" s="468"/>
      <c r="Q35" s="4798">
        <v>7</v>
      </c>
      <c r="R35" s="4787">
        <v>7.15</v>
      </c>
      <c r="S35" s="24">
        <f>AVERAGE(D56:D59)</f>
        <v>0</v>
      </c>
    </row>
    <row r="36" spans="1:19" x14ac:dyDescent="0.2">
      <c r="A36" s="469">
        <v>9</v>
      </c>
      <c r="B36" s="470">
        <v>2</v>
      </c>
      <c r="C36" s="471">
        <v>2.15</v>
      </c>
      <c r="D36" s="472">
        <v>0</v>
      </c>
      <c r="E36" s="473">
        <f t="shared" si="0"/>
        <v>0</v>
      </c>
      <c r="F36" s="474">
        <v>41</v>
      </c>
      <c r="G36" s="475">
        <v>10</v>
      </c>
      <c r="H36" s="476">
        <v>10.15</v>
      </c>
      <c r="I36" s="472">
        <v>0</v>
      </c>
      <c r="J36" s="473">
        <f t="shared" si="1"/>
        <v>0</v>
      </c>
      <c r="K36" s="474">
        <v>73</v>
      </c>
      <c r="L36" s="476">
        <v>18</v>
      </c>
      <c r="M36" s="475">
        <v>18.149999999999999</v>
      </c>
      <c r="N36" s="472">
        <v>0</v>
      </c>
      <c r="O36" s="473">
        <f t="shared" si="2"/>
        <v>0</v>
      </c>
      <c r="P36" s="6214"/>
      <c r="Q36" s="4794">
        <v>8</v>
      </c>
      <c r="R36" s="4794">
        <v>8.15</v>
      </c>
      <c r="S36" s="24">
        <f>AVERAGE(I28:I31)</f>
        <v>0</v>
      </c>
    </row>
    <row r="37" spans="1:19" x14ac:dyDescent="0.2">
      <c r="A37" s="478">
        <v>10</v>
      </c>
      <c r="B37" s="478">
        <v>2.15</v>
      </c>
      <c r="C37" s="479">
        <v>2.2999999999999998</v>
      </c>
      <c r="D37" s="480">
        <v>0</v>
      </c>
      <c r="E37" s="481">
        <f t="shared" si="0"/>
        <v>0</v>
      </c>
      <c r="F37" s="482">
        <v>42</v>
      </c>
      <c r="G37" s="479">
        <v>10.15</v>
      </c>
      <c r="H37" s="483">
        <v>10.3</v>
      </c>
      <c r="I37" s="480">
        <v>0</v>
      </c>
      <c r="J37" s="481">
        <f t="shared" si="1"/>
        <v>0</v>
      </c>
      <c r="K37" s="482">
        <v>74</v>
      </c>
      <c r="L37" s="483">
        <v>18.149999999999999</v>
      </c>
      <c r="M37" s="479">
        <v>18.3</v>
      </c>
      <c r="N37" s="480">
        <v>0</v>
      </c>
      <c r="O37" s="481">
        <f t="shared" si="2"/>
        <v>0</v>
      </c>
      <c r="P37" s="6215"/>
      <c r="Q37" s="4798">
        <v>9</v>
      </c>
      <c r="R37" s="4798">
        <v>9.15</v>
      </c>
      <c r="S37" s="24">
        <f>AVERAGE(I32:I35)</f>
        <v>0</v>
      </c>
    </row>
    <row r="38" spans="1:19" x14ac:dyDescent="0.2">
      <c r="A38" s="485">
        <v>11</v>
      </c>
      <c r="B38" s="486">
        <v>2.2999999999999998</v>
      </c>
      <c r="C38" s="487">
        <v>2.4500000000000002</v>
      </c>
      <c r="D38" s="488">
        <v>0</v>
      </c>
      <c r="E38" s="489">
        <f t="shared" si="0"/>
        <v>0</v>
      </c>
      <c r="F38" s="490">
        <v>43</v>
      </c>
      <c r="G38" s="491">
        <v>10.3</v>
      </c>
      <c r="H38" s="492">
        <v>10.45</v>
      </c>
      <c r="I38" s="488">
        <v>0</v>
      </c>
      <c r="J38" s="489">
        <f t="shared" si="1"/>
        <v>0</v>
      </c>
      <c r="K38" s="490">
        <v>75</v>
      </c>
      <c r="L38" s="492">
        <v>18.3</v>
      </c>
      <c r="M38" s="491">
        <v>18.45</v>
      </c>
      <c r="N38" s="488">
        <v>0</v>
      </c>
      <c r="O38" s="489">
        <f t="shared" si="2"/>
        <v>0</v>
      </c>
      <c r="P38" s="6216"/>
      <c r="Q38" s="4798">
        <v>10</v>
      </c>
      <c r="R38" s="4794">
        <v>10.15</v>
      </c>
      <c r="S38" s="24">
        <f>AVERAGE(I36:I39)</f>
        <v>0</v>
      </c>
    </row>
    <row r="39" spans="1:19" x14ac:dyDescent="0.2">
      <c r="A39" s="494">
        <v>12</v>
      </c>
      <c r="B39" s="494">
        <v>2.4500000000000002</v>
      </c>
      <c r="C39" s="495">
        <v>3</v>
      </c>
      <c r="D39" s="496">
        <v>0</v>
      </c>
      <c r="E39" s="497">
        <f t="shared" si="0"/>
        <v>0</v>
      </c>
      <c r="F39" s="498">
        <v>44</v>
      </c>
      <c r="G39" s="495">
        <v>10.45</v>
      </c>
      <c r="H39" s="499">
        <v>11</v>
      </c>
      <c r="I39" s="496">
        <v>0</v>
      </c>
      <c r="J39" s="497">
        <f t="shared" si="1"/>
        <v>0</v>
      </c>
      <c r="K39" s="498">
        <v>76</v>
      </c>
      <c r="L39" s="499">
        <v>18.45</v>
      </c>
      <c r="M39" s="495">
        <v>19</v>
      </c>
      <c r="N39" s="496">
        <v>0</v>
      </c>
      <c r="O39" s="497">
        <f t="shared" si="2"/>
        <v>0</v>
      </c>
      <c r="P39" s="500"/>
      <c r="Q39" s="4798">
        <v>11</v>
      </c>
      <c r="R39" s="4794">
        <v>11.15</v>
      </c>
      <c r="S39" s="24">
        <f>AVERAGE(I40:I43)</f>
        <v>0</v>
      </c>
    </row>
    <row r="40" spans="1:19" x14ac:dyDescent="0.2">
      <c r="A40" s="501">
        <v>13</v>
      </c>
      <c r="B40" s="502">
        <v>3</v>
      </c>
      <c r="C40" s="503">
        <v>3.15</v>
      </c>
      <c r="D40" s="504">
        <v>0</v>
      </c>
      <c r="E40" s="505">
        <f t="shared" si="0"/>
        <v>0</v>
      </c>
      <c r="F40" s="506">
        <v>45</v>
      </c>
      <c r="G40" s="507">
        <v>11</v>
      </c>
      <c r="H40" s="508">
        <v>11.15</v>
      </c>
      <c r="I40" s="504">
        <v>0</v>
      </c>
      <c r="J40" s="505">
        <f t="shared" si="1"/>
        <v>0</v>
      </c>
      <c r="K40" s="506">
        <v>77</v>
      </c>
      <c r="L40" s="508">
        <v>19</v>
      </c>
      <c r="M40" s="507">
        <v>19.149999999999999</v>
      </c>
      <c r="N40" s="504">
        <v>0</v>
      </c>
      <c r="O40" s="505">
        <f t="shared" si="2"/>
        <v>0</v>
      </c>
      <c r="P40" s="509"/>
      <c r="Q40" s="4798">
        <v>12</v>
      </c>
      <c r="R40" s="4794">
        <v>12.15</v>
      </c>
      <c r="S40" s="24">
        <f>AVERAGE(I44:I47)</f>
        <v>0</v>
      </c>
    </row>
    <row r="41" spans="1:19" x14ac:dyDescent="0.2">
      <c r="A41" s="510">
        <v>14</v>
      </c>
      <c r="B41" s="510">
        <v>3.15</v>
      </c>
      <c r="C41" s="511">
        <v>3.3</v>
      </c>
      <c r="D41" s="512">
        <v>0</v>
      </c>
      <c r="E41" s="513">
        <f t="shared" si="0"/>
        <v>0</v>
      </c>
      <c r="F41" s="514">
        <v>46</v>
      </c>
      <c r="G41" s="515">
        <v>11.15</v>
      </c>
      <c r="H41" s="511">
        <v>11.3</v>
      </c>
      <c r="I41" s="512">
        <v>0</v>
      </c>
      <c r="J41" s="513">
        <f t="shared" si="1"/>
        <v>0</v>
      </c>
      <c r="K41" s="514">
        <v>78</v>
      </c>
      <c r="L41" s="511">
        <v>19.149999999999999</v>
      </c>
      <c r="M41" s="515">
        <v>19.3</v>
      </c>
      <c r="N41" s="512">
        <v>0</v>
      </c>
      <c r="O41" s="513">
        <f t="shared" si="2"/>
        <v>0</v>
      </c>
      <c r="P41" s="516"/>
      <c r="Q41" s="4798">
        <v>13</v>
      </c>
      <c r="R41" s="4794">
        <v>13.15</v>
      </c>
      <c r="S41" s="24">
        <f>AVERAGE(I48:I51)</f>
        <v>0</v>
      </c>
    </row>
    <row r="42" spans="1:19" x14ac:dyDescent="0.2">
      <c r="A42" s="517">
        <v>15</v>
      </c>
      <c r="B42" s="518">
        <v>3.3</v>
      </c>
      <c r="C42" s="519">
        <v>3.45</v>
      </c>
      <c r="D42" s="520">
        <v>0</v>
      </c>
      <c r="E42" s="521">
        <f t="shared" si="0"/>
        <v>0</v>
      </c>
      <c r="F42" s="522">
        <v>47</v>
      </c>
      <c r="G42" s="523">
        <v>11.3</v>
      </c>
      <c r="H42" s="524">
        <v>11.45</v>
      </c>
      <c r="I42" s="520">
        <v>0</v>
      </c>
      <c r="J42" s="521">
        <f t="shared" si="1"/>
        <v>0</v>
      </c>
      <c r="K42" s="522">
        <v>79</v>
      </c>
      <c r="L42" s="524">
        <v>19.3</v>
      </c>
      <c r="M42" s="523">
        <v>19.45</v>
      </c>
      <c r="N42" s="520">
        <v>0</v>
      </c>
      <c r="O42" s="521">
        <f t="shared" si="2"/>
        <v>0</v>
      </c>
      <c r="P42" s="6217"/>
      <c r="Q42" s="4798">
        <v>14</v>
      </c>
      <c r="R42" s="4794">
        <v>14.15</v>
      </c>
      <c r="S42" s="24">
        <f>AVERAGE(I52:I55)</f>
        <v>0</v>
      </c>
    </row>
    <row r="43" spans="1:19" x14ac:dyDescent="0.2">
      <c r="A43" s="526">
        <v>16</v>
      </c>
      <c r="B43" s="526">
        <v>3.45</v>
      </c>
      <c r="C43" s="527">
        <v>4</v>
      </c>
      <c r="D43" s="528">
        <v>0</v>
      </c>
      <c r="E43" s="529">
        <f t="shared" si="0"/>
        <v>0</v>
      </c>
      <c r="F43" s="530">
        <v>48</v>
      </c>
      <c r="G43" s="531">
        <v>11.45</v>
      </c>
      <c r="H43" s="527">
        <v>12</v>
      </c>
      <c r="I43" s="528">
        <v>0</v>
      </c>
      <c r="J43" s="529">
        <f t="shared" si="1"/>
        <v>0</v>
      </c>
      <c r="K43" s="530">
        <v>80</v>
      </c>
      <c r="L43" s="527">
        <v>19.45</v>
      </c>
      <c r="M43" s="527">
        <v>20</v>
      </c>
      <c r="N43" s="528">
        <v>0</v>
      </c>
      <c r="O43" s="529">
        <f t="shared" si="2"/>
        <v>0</v>
      </c>
      <c r="P43" s="6218"/>
      <c r="Q43" s="4798">
        <v>15</v>
      </c>
      <c r="R43" s="4798">
        <v>15.15</v>
      </c>
      <c r="S43" s="24">
        <f>AVERAGE(I56:I59)</f>
        <v>0</v>
      </c>
    </row>
    <row r="44" spans="1:19" x14ac:dyDescent="0.2">
      <c r="A44" s="533">
        <v>17</v>
      </c>
      <c r="B44" s="534">
        <v>4</v>
      </c>
      <c r="C44" s="535">
        <v>4.1500000000000004</v>
      </c>
      <c r="D44" s="536">
        <v>0</v>
      </c>
      <c r="E44" s="537">
        <f t="shared" si="0"/>
        <v>0</v>
      </c>
      <c r="F44" s="538">
        <v>49</v>
      </c>
      <c r="G44" s="539">
        <v>12</v>
      </c>
      <c r="H44" s="540">
        <v>12.15</v>
      </c>
      <c r="I44" s="536">
        <v>0</v>
      </c>
      <c r="J44" s="537">
        <f t="shared" si="1"/>
        <v>0</v>
      </c>
      <c r="K44" s="538">
        <v>81</v>
      </c>
      <c r="L44" s="540">
        <v>20</v>
      </c>
      <c r="M44" s="539">
        <v>20.149999999999999</v>
      </c>
      <c r="N44" s="536">
        <v>0</v>
      </c>
      <c r="O44" s="537">
        <f t="shared" si="2"/>
        <v>0</v>
      </c>
      <c r="P44" s="6219"/>
      <c r="Q44" s="4794">
        <v>16</v>
      </c>
      <c r="R44" s="4794">
        <v>16.149999999999999</v>
      </c>
      <c r="S44" s="24">
        <f>AVERAGE(N28:N31)</f>
        <v>0</v>
      </c>
    </row>
    <row r="45" spans="1:19" x14ac:dyDescent="0.2">
      <c r="A45" s="542">
        <v>18</v>
      </c>
      <c r="B45" s="542">
        <v>4.1500000000000004</v>
      </c>
      <c r="C45" s="543">
        <v>4.3</v>
      </c>
      <c r="D45" s="544">
        <v>0</v>
      </c>
      <c r="E45" s="545">
        <f t="shared" si="0"/>
        <v>0</v>
      </c>
      <c r="F45" s="546">
        <v>50</v>
      </c>
      <c r="G45" s="547">
        <v>12.15</v>
      </c>
      <c r="H45" s="543">
        <v>12.3</v>
      </c>
      <c r="I45" s="544">
        <v>0</v>
      </c>
      <c r="J45" s="545">
        <f t="shared" si="1"/>
        <v>0</v>
      </c>
      <c r="K45" s="546">
        <v>82</v>
      </c>
      <c r="L45" s="543">
        <v>20.149999999999999</v>
      </c>
      <c r="M45" s="547">
        <v>20.3</v>
      </c>
      <c r="N45" s="544">
        <v>0</v>
      </c>
      <c r="O45" s="545">
        <f t="shared" si="2"/>
        <v>0</v>
      </c>
      <c r="P45" s="548"/>
      <c r="Q45" s="4798">
        <v>17</v>
      </c>
      <c r="R45" s="4798">
        <v>17.149999999999999</v>
      </c>
      <c r="S45" s="24">
        <f>AVERAGE(N32:N35)</f>
        <v>0</v>
      </c>
    </row>
    <row r="46" spans="1:19" x14ac:dyDescent="0.2">
      <c r="A46" s="549">
        <v>19</v>
      </c>
      <c r="B46" s="550">
        <v>4.3</v>
      </c>
      <c r="C46" s="551">
        <v>4.45</v>
      </c>
      <c r="D46" s="552">
        <v>0</v>
      </c>
      <c r="E46" s="553">
        <f t="shared" si="0"/>
        <v>0</v>
      </c>
      <c r="F46" s="554">
        <v>51</v>
      </c>
      <c r="G46" s="555">
        <v>12.3</v>
      </c>
      <c r="H46" s="556">
        <v>12.45</v>
      </c>
      <c r="I46" s="552">
        <v>0</v>
      </c>
      <c r="J46" s="553">
        <f t="shared" si="1"/>
        <v>0</v>
      </c>
      <c r="K46" s="554">
        <v>83</v>
      </c>
      <c r="L46" s="556">
        <v>20.3</v>
      </c>
      <c r="M46" s="555">
        <v>20.45</v>
      </c>
      <c r="N46" s="552">
        <v>0</v>
      </c>
      <c r="O46" s="553">
        <f t="shared" si="2"/>
        <v>0</v>
      </c>
      <c r="P46" s="557"/>
      <c r="Q46" s="4794">
        <v>18</v>
      </c>
      <c r="R46" s="4798">
        <v>18.149999999999999</v>
      </c>
      <c r="S46" s="24">
        <f>AVERAGE(N36:N39)</f>
        <v>0</v>
      </c>
    </row>
    <row r="47" spans="1:19" x14ac:dyDescent="0.2">
      <c r="A47" s="558">
        <v>20</v>
      </c>
      <c r="B47" s="558">
        <v>4.45</v>
      </c>
      <c r="C47" s="559">
        <v>5</v>
      </c>
      <c r="D47" s="560">
        <v>0</v>
      </c>
      <c r="E47" s="561">
        <f t="shared" si="0"/>
        <v>0</v>
      </c>
      <c r="F47" s="562">
        <v>52</v>
      </c>
      <c r="G47" s="563">
        <v>12.45</v>
      </c>
      <c r="H47" s="559">
        <v>13</v>
      </c>
      <c r="I47" s="560">
        <v>0</v>
      </c>
      <c r="J47" s="561">
        <f t="shared" si="1"/>
        <v>0</v>
      </c>
      <c r="K47" s="562">
        <v>84</v>
      </c>
      <c r="L47" s="559">
        <v>20.45</v>
      </c>
      <c r="M47" s="563">
        <v>21</v>
      </c>
      <c r="N47" s="560">
        <v>0</v>
      </c>
      <c r="O47" s="561">
        <f t="shared" si="2"/>
        <v>0</v>
      </c>
      <c r="P47" s="564"/>
      <c r="Q47" s="4794">
        <v>19</v>
      </c>
      <c r="R47" s="4798">
        <v>19.149999999999999</v>
      </c>
      <c r="S47" s="24">
        <f>AVERAGE(N40:N43)</f>
        <v>0</v>
      </c>
    </row>
    <row r="48" spans="1:19" x14ac:dyDescent="0.2">
      <c r="A48" s="565">
        <v>21</v>
      </c>
      <c r="B48" s="566">
        <v>5</v>
      </c>
      <c r="C48" s="567">
        <v>5.15</v>
      </c>
      <c r="D48" s="568">
        <v>0</v>
      </c>
      <c r="E48" s="569">
        <f t="shared" si="0"/>
        <v>0</v>
      </c>
      <c r="F48" s="570">
        <v>53</v>
      </c>
      <c r="G48" s="566">
        <v>13</v>
      </c>
      <c r="H48" s="571">
        <v>13.15</v>
      </c>
      <c r="I48" s="568">
        <v>0</v>
      </c>
      <c r="J48" s="569">
        <f t="shared" si="1"/>
        <v>0</v>
      </c>
      <c r="K48" s="570">
        <v>85</v>
      </c>
      <c r="L48" s="571">
        <v>21</v>
      </c>
      <c r="M48" s="566">
        <v>21.15</v>
      </c>
      <c r="N48" s="568">
        <v>0</v>
      </c>
      <c r="O48" s="569">
        <f t="shared" si="2"/>
        <v>0</v>
      </c>
      <c r="P48" s="6220"/>
      <c r="Q48" s="4794">
        <v>20</v>
      </c>
      <c r="R48" s="4798">
        <v>20.149999999999999</v>
      </c>
      <c r="S48" s="24">
        <f>AVERAGE(N44:N47)</f>
        <v>0</v>
      </c>
    </row>
    <row r="49" spans="1:19" x14ac:dyDescent="0.2">
      <c r="A49" s="573">
        <v>22</v>
      </c>
      <c r="B49" s="574">
        <v>5.15</v>
      </c>
      <c r="C49" s="575">
        <v>5.3</v>
      </c>
      <c r="D49" s="576">
        <v>0</v>
      </c>
      <c r="E49" s="577">
        <f t="shared" si="0"/>
        <v>0</v>
      </c>
      <c r="F49" s="578">
        <v>54</v>
      </c>
      <c r="G49" s="579">
        <v>13.15</v>
      </c>
      <c r="H49" s="575">
        <v>13.3</v>
      </c>
      <c r="I49" s="576">
        <v>0</v>
      </c>
      <c r="J49" s="577">
        <f t="shared" si="1"/>
        <v>0</v>
      </c>
      <c r="K49" s="578">
        <v>86</v>
      </c>
      <c r="L49" s="575">
        <v>21.15</v>
      </c>
      <c r="M49" s="579">
        <v>21.3</v>
      </c>
      <c r="N49" s="576">
        <v>0</v>
      </c>
      <c r="O49" s="577">
        <f t="shared" si="2"/>
        <v>0</v>
      </c>
      <c r="P49" s="6221"/>
      <c r="Q49" s="4794">
        <v>21</v>
      </c>
      <c r="R49" s="4798">
        <v>21.15</v>
      </c>
      <c r="S49" s="24">
        <f>AVERAGE(N48:N51)</f>
        <v>0</v>
      </c>
    </row>
    <row r="50" spans="1:19" x14ac:dyDescent="0.2">
      <c r="A50" s="581">
        <v>23</v>
      </c>
      <c r="B50" s="582">
        <v>5.3</v>
      </c>
      <c r="C50" s="583">
        <v>5.45</v>
      </c>
      <c r="D50" s="584">
        <v>0</v>
      </c>
      <c r="E50" s="585">
        <f t="shared" si="0"/>
        <v>0</v>
      </c>
      <c r="F50" s="586">
        <v>55</v>
      </c>
      <c r="G50" s="582">
        <v>13.3</v>
      </c>
      <c r="H50" s="587">
        <v>13.45</v>
      </c>
      <c r="I50" s="584">
        <v>0</v>
      </c>
      <c r="J50" s="585">
        <f t="shared" si="1"/>
        <v>0</v>
      </c>
      <c r="K50" s="586">
        <v>87</v>
      </c>
      <c r="L50" s="587">
        <v>21.3</v>
      </c>
      <c r="M50" s="582">
        <v>21.45</v>
      </c>
      <c r="N50" s="584">
        <v>0</v>
      </c>
      <c r="O50" s="585">
        <f t="shared" si="2"/>
        <v>0</v>
      </c>
      <c r="P50" s="6222"/>
      <c r="Q50" s="4794">
        <v>22</v>
      </c>
      <c r="R50" s="4798">
        <v>22.15</v>
      </c>
      <c r="S50" s="24">
        <f>AVERAGE(N52:N55)</f>
        <v>0</v>
      </c>
    </row>
    <row r="51" spans="1:19" x14ac:dyDescent="0.2">
      <c r="A51" s="589">
        <v>24</v>
      </c>
      <c r="B51" s="590">
        <v>5.45</v>
      </c>
      <c r="C51" s="591">
        <v>6</v>
      </c>
      <c r="D51" s="592">
        <v>0</v>
      </c>
      <c r="E51" s="593">
        <f t="shared" si="0"/>
        <v>0</v>
      </c>
      <c r="F51" s="594">
        <v>56</v>
      </c>
      <c r="G51" s="595">
        <v>13.45</v>
      </c>
      <c r="H51" s="591">
        <v>14</v>
      </c>
      <c r="I51" s="592">
        <v>0</v>
      </c>
      <c r="J51" s="593">
        <f t="shared" si="1"/>
        <v>0</v>
      </c>
      <c r="K51" s="594">
        <v>88</v>
      </c>
      <c r="L51" s="591">
        <v>21.45</v>
      </c>
      <c r="M51" s="595">
        <v>22</v>
      </c>
      <c r="N51" s="592">
        <v>0</v>
      </c>
      <c r="O51" s="593">
        <f t="shared" si="2"/>
        <v>0</v>
      </c>
      <c r="P51" s="596"/>
      <c r="Q51" s="4794">
        <v>23</v>
      </c>
      <c r="R51" s="4798">
        <v>23.15</v>
      </c>
      <c r="S51" s="24">
        <f>AVERAGE(N56:N59)</f>
        <v>0</v>
      </c>
    </row>
    <row r="52" spans="1:19" x14ac:dyDescent="0.2">
      <c r="A52" s="597">
        <v>25</v>
      </c>
      <c r="B52" s="598">
        <v>6</v>
      </c>
      <c r="C52" s="599">
        <v>6.15</v>
      </c>
      <c r="D52" s="600">
        <v>0</v>
      </c>
      <c r="E52" s="601">
        <f t="shared" si="0"/>
        <v>0</v>
      </c>
      <c r="F52" s="602">
        <v>57</v>
      </c>
      <c r="G52" s="598">
        <v>14</v>
      </c>
      <c r="H52" s="603">
        <v>14.15</v>
      </c>
      <c r="I52" s="600">
        <v>0</v>
      </c>
      <c r="J52" s="601">
        <f t="shared" si="1"/>
        <v>0</v>
      </c>
      <c r="K52" s="602">
        <v>89</v>
      </c>
      <c r="L52" s="603">
        <v>22</v>
      </c>
      <c r="M52" s="598">
        <v>22.15</v>
      </c>
      <c r="N52" s="600">
        <v>0</v>
      </c>
      <c r="O52" s="601">
        <f t="shared" si="2"/>
        <v>0</v>
      </c>
      <c r="P52" s="604"/>
      <c r="Q52" t="s">
        <v>140</v>
      </c>
      <c r="S52" s="24">
        <f>AVERAGE(S28:S51)</f>
        <v>0</v>
      </c>
    </row>
    <row r="53" spans="1:19" x14ac:dyDescent="0.2">
      <c r="A53" s="605">
        <v>26</v>
      </c>
      <c r="B53" s="606">
        <v>6.15</v>
      </c>
      <c r="C53" s="607">
        <v>6.3</v>
      </c>
      <c r="D53" s="608">
        <v>0</v>
      </c>
      <c r="E53" s="609">
        <f t="shared" si="0"/>
        <v>0</v>
      </c>
      <c r="F53" s="610">
        <v>58</v>
      </c>
      <c r="G53" s="611">
        <v>14.15</v>
      </c>
      <c r="H53" s="607">
        <v>14.3</v>
      </c>
      <c r="I53" s="608">
        <v>0</v>
      </c>
      <c r="J53" s="609">
        <f t="shared" si="1"/>
        <v>0</v>
      </c>
      <c r="K53" s="610">
        <v>90</v>
      </c>
      <c r="L53" s="607">
        <v>22.15</v>
      </c>
      <c r="M53" s="611">
        <v>22.3</v>
      </c>
      <c r="N53" s="608">
        <v>0</v>
      </c>
      <c r="O53" s="609">
        <f t="shared" si="2"/>
        <v>0</v>
      </c>
      <c r="P53" s="612"/>
    </row>
    <row r="54" spans="1:19" x14ac:dyDescent="0.2">
      <c r="A54" s="613">
        <v>27</v>
      </c>
      <c r="B54" s="614">
        <v>6.3</v>
      </c>
      <c r="C54" s="615">
        <v>6.45</v>
      </c>
      <c r="D54" s="616">
        <v>0</v>
      </c>
      <c r="E54" s="617">
        <f t="shared" si="0"/>
        <v>0</v>
      </c>
      <c r="F54" s="618">
        <v>59</v>
      </c>
      <c r="G54" s="614">
        <v>14.3</v>
      </c>
      <c r="H54" s="619">
        <v>14.45</v>
      </c>
      <c r="I54" s="616">
        <v>0</v>
      </c>
      <c r="J54" s="617">
        <f t="shared" si="1"/>
        <v>0</v>
      </c>
      <c r="K54" s="618">
        <v>91</v>
      </c>
      <c r="L54" s="619">
        <v>22.3</v>
      </c>
      <c r="M54" s="614">
        <v>22.45</v>
      </c>
      <c r="N54" s="616">
        <v>0</v>
      </c>
      <c r="O54" s="617">
        <f t="shared" si="2"/>
        <v>0</v>
      </c>
      <c r="P54" s="620"/>
    </row>
    <row r="55" spans="1:19" x14ac:dyDescent="0.2">
      <c r="A55" s="621">
        <v>28</v>
      </c>
      <c r="B55" s="622">
        <v>6.45</v>
      </c>
      <c r="C55" s="623">
        <v>7</v>
      </c>
      <c r="D55" s="624">
        <v>0</v>
      </c>
      <c r="E55" s="625">
        <f t="shared" si="0"/>
        <v>0</v>
      </c>
      <c r="F55" s="626">
        <v>60</v>
      </c>
      <c r="G55" s="627">
        <v>14.45</v>
      </c>
      <c r="H55" s="627">
        <v>15</v>
      </c>
      <c r="I55" s="624">
        <v>0</v>
      </c>
      <c r="J55" s="625">
        <f t="shared" si="1"/>
        <v>0</v>
      </c>
      <c r="K55" s="626">
        <v>92</v>
      </c>
      <c r="L55" s="623">
        <v>22.45</v>
      </c>
      <c r="M55" s="627">
        <v>23</v>
      </c>
      <c r="N55" s="624">
        <v>0</v>
      </c>
      <c r="O55" s="625">
        <f t="shared" si="2"/>
        <v>0</v>
      </c>
      <c r="P55" s="6223"/>
    </row>
    <row r="56" spans="1:19" x14ac:dyDescent="0.2">
      <c r="A56" s="629">
        <v>29</v>
      </c>
      <c r="B56" s="630">
        <v>7</v>
      </c>
      <c r="C56" s="631">
        <v>7.15</v>
      </c>
      <c r="D56" s="632">
        <v>0</v>
      </c>
      <c r="E56" s="633">
        <f t="shared" si="0"/>
        <v>0</v>
      </c>
      <c r="F56" s="634">
        <v>61</v>
      </c>
      <c r="G56" s="630">
        <v>15</v>
      </c>
      <c r="H56" s="630">
        <v>15.15</v>
      </c>
      <c r="I56" s="632">
        <v>0</v>
      </c>
      <c r="J56" s="633">
        <f t="shared" si="1"/>
        <v>0</v>
      </c>
      <c r="K56" s="634">
        <v>93</v>
      </c>
      <c r="L56" s="635">
        <v>23</v>
      </c>
      <c r="M56" s="630">
        <v>23.15</v>
      </c>
      <c r="N56" s="632">
        <v>0</v>
      </c>
      <c r="O56" s="633">
        <f t="shared" si="2"/>
        <v>0</v>
      </c>
      <c r="P56" s="636"/>
    </row>
    <row r="57" spans="1:19" x14ac:dyDescent="0.2">
      <c r="A57" s="637">
        <v>30</v>
      </c>
      <c r="B57" s="638">
        <v>7.15</v>
      </c>
      <c r="C57" s="639">
        <v>7.3</v>
      </c>
      <c r="D57" s="640">
        <v>0</v>
      </c>
      <c r="E57" s="641">
        <f t="shared" si="0"/>
        <v>0</v>
      </c>
      <c r="F57" s="642">
        <v>62</v>
      </c>
      <c r="G57" s="643">
        <v>15.15</v>
      </c>
      <c r="H57" s="643">
        <v>15.3</v>
      </c>
      <c r="I57" s="640">
        <v>0</v>
      </c>
      <c r="J57" s="641">
        <f t="shared" si="1"/>
        <v>0</v>
      </c>
      <c r="K57" s="642">
        <v>94</v>
      </c>
      <c r="L57" s="643">
        <v>23.15</v>
      </c>
      <c r="M57" s="643">
        <v>23.3</v>
      </c>
      <c r="N57" s="640">
        <v>0</v>
      </c>
      <c r="O57" s="641">
        <f t="shared" si="2"/>
        <v>0</v>
      </c>
      <c r="P57" s="644"/>
    </row>
    <row r="58" spans="1:19" x14ac:dyDescent="0.2">
      <c r="A58" s="645">
        <v>31</v>
      </c>
      <c r="B58" s="646">
        <v>7.3</v>
      </c>
      <c r="C58" s="647">
        <v>7.45</v>
      </c>
      <c r="D58" s="648">
        <v>0</v>
      </c>
      <c r="E58" s="649">
        <f t="shared" si="0"/>
        <v>0</v>
      </c>
      <c r="F58" s="650">
        <v>63</v>
      </c>
      <c r="G58" s="646">
        <v>15.3</v>
      </c>
      <c r="H58" s="646">
        <v>15.45</v>
      </c>
      <c r="I58" s="648">
        <v>0</v>
      </c>
      <c r="J58" s="649">
        <f t="shared" si="1"/>
        <v>0</v>
      </c>
      <c r="K58" s="650">
        <v>95</v>
      </c>
      <c r="L58" s="646">
        <v>23.3</v>
      </c>
      <c r="M58" s="646">
        <v>23.45</v>
      </c>
      <c r="N58" s="648">
        <v>0</v>
      </c>
      <c r="O58" s="649">
        <f t="shared" si="2"/>
        <v>0</v>
      </c>
      <c r="P58" s="651"/>
    </row>
    <row r="59" spans="1:19" x14ac:dyDescent="0.2">
      <c r="A59" s="652">
        <v>32</v>
      </c>
      <c r="B59" s="653">
        <v>7.45</v>
      </c>
      <c r="C59" s="654">
        <v>8</v>
      </c>
      <c r="D59" s="655">
        <v>0</v>
      </c>
      <c r="E59" s="656">
        <f t="shared" si="0"/>
        <v>0</v>
      </c>
      <c r="F59" s="657">
        <v>64</v>
      </c>
      <c r="G59" s="658">
        <v>15.45</v>
      </c>
      <c r="H59" s="658">
        <v>16</v>
      </c>
      <c r="I59" s="655">
        <v>0</v>
      </c>
      <c r="J59" s="656">
        <f t="shared" si="1"/>
        <v>0</v>
      </c>
      <c r="K59" s="657">
        <v>96</v>
      </c>
      <c r="L59" s="658">
        <v>23.45</v>
      </c>
      <c r="M59" s="658">
        <v>24</v>
      </c>
      <c r="N59" s="655">
        <v>0</v>
      </c>
      <c r="O59" s="656">
        <f t="shared" si="2"/>
        <v>0</v>
      </c>
      <c r="P59" s="6224"/>
    </row>
    <row r="60" spans="1:19" x14ac:dyDescent="0.2">
      <c r="A60" s="6225" t="s">
        <v>27</v>
      </c>
      <c r="B60" s="6226"/>
      <c r="C60" s="6226"/>
      <c r="D60" s="662">
        <f>SUM(D28:D59)</f>
        <v>0</v>
      </c>
      <c r="E60" s="6227">
        <f>SUM(E28:E59)</f>
        <v>0</v>
      </c>
      <c r="F60" s="6226"/>
      <c r="G60" s="6226"/>
      <c r="H60" s="6226"/>
      <c r="I60" s="662">
        <f>SUM(I28:I59)</f>
        <v>0</v>
      </c>
      <c r="J60" s="6227">
        <f>SUM(J28:J59)</f>
        <v>0</v>
      </c>
      <c r="K60" s="6226"/>
      <c r="L60" s="6226"/>
      <c r="M60" s="6226"/>
      <c r="N60" s="6226">
        <f>SUM(N28:N59)</f>
        <v>0</v>
      </c>
      <c r="O60" s="6227">
        <f>SUM(O28:O59)</f>
        <v>0</v>
      </c>
      <c r="P60" s="6228"/>
    </row>
    <row r="64" spans="1:19" x14ac:dyDescent="0.2">
      <c r="A64" t="s">
        <v>31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6229"/>
      <c r="B66" s="6230"/>
      <c r="C66" s="6230"/>
      <c r="D66" s="667"/>
      <c r="E66" s="6230"/>
      <c r="F66" s="6230"/>
      <c r="G66" s="6230"/>
      <c r="H66" s="6230"/>
      <c r="I66" s="667"/>
      <c r="J66" s="668"/>
      <c r="K66" s="6230"/>
      <c r="L66" s="6230"/>
      <c r="M66" s="6230"/>
      <c r="N66" s="6230"/>
      <c r="O66" s="6230"/>
      <c r="P66" s="6231"/>
    </row>
    <row r="67" spans="1:16" x14ac:dyDescent="0.2">
      <c r="A67" s="670" t="s">
        <v>28</v>
      </c>
      <c r="B67" s="671"/>
      <c r="C67" s="671"/>
      <c r="D67" s="672"/>
      <c r="E67" s="673"/>
      <c r="F67" s="671"/>
      <c r="G67" s="671"/>
      <c r="H67" s="673"/>
      <c r="I67" s="672"/>
      <c r="J67" s="674"/>
      <c r="K67" s="671"/>
      <c r="L67" s="671"/>
      <c r="M67" s="671"/>
      <c r="N67" s="671"/>
      <c r="O67" s="671"/>
      <c r="P67" s="675"/>
    </row>
    <row r="68" spans="1:16" x14ac:dyDescent="0.2">
      <c r="A68" s="676"/>
      <c r="B68" s="677"/>
      <c r="C68" s="677"/>
      <c r="D68" s="677"/>
      <c r="E68" s="677"/>
      <c r="F68" s="677"/>
      <c r="G68" s="677"/>
      <c r="H68" s="677"/>
      <c r="I68" s="677"/>
      <c r="J68" s="677"/>
      <c r="K68" s="677"/>
      <c r="L68" s="678"/>
      <c r="M68" s="678"/>
      <c r="N68" s="678"/>
      <c r="O68" s="678"/>
      <c r="P68" s="679"/>
    </row>
    <row r="69" spans="1:16" x14ac:dyDescent="0.2">
      <c r="A69" s="680"/>
      <c r="B69" s="681"/>
      <c r="C69" s="681"/>
      <c r="D69" s="682"/>
      <c r="E69" s="683"/>
      <c r="F69" s="681"/>
      <c r="G69" s="681"/>
      <c r="H69" s="683"/>
      <c r="I69" s="682"/>
      <c r="J69" s="684"/>
      <c r="K69" s="681"/>
      <c r="L69" s="681"/>
      <c r="M69" s="681"/>
      <c r="N69" s="681"/>
      <c r="O69" s="681"/>
      <c r="P69" s="685"/>
    </row>
    <row r="70" spans="1:16" x14ac:dyDescent="0.2">
      <c r="A70" s="686"/>
      <c r="B70" s="687"/>
      <c r="C70" s="687"/>
      <c r="D70" s="688"/>
      <c r="E70" s="689"/>
      <c r="F70" s="687"/>
      <c r="G70" s="687"/>
      <c r="H70" s="689"/>
      <c r="I70" s="688"/>
      <c r="J70" s="687"/>
      <c r="K70" s="687"/>
      <c r="L70" s="687"/>
      <c r="M70" s="687"/>
      <c r="N70" s="687"/>
      <c r="O70" s="687"/>
      <c r="P70" s="690"/>
    </row>
    <row r="71" spans="1:16" x14ac:dyDescent="0.2">
      <c r="A71" s="6232"/>
      <c r="B71" s="6233"/>
      <c r="C71" s="6233"/>
      <c r="D71" s="693"/>
      <c r="E71" s="6234"/>
      <c r="F71" s="6233"/>
      <c r="G71" s="6233"/>
      <c r="H71" s="6234"/>
      <c r="I71" s="693"/>
      <c r="J71" s="6233"/>
      <c r="K71" s="6233"/>
      <c r="L71" s="6233"/>
      <c r="M71" s="6233"/>
      <c r="N71" s="6233"/>
      <c r="O71" s="6233"/>
      <c r="P71" s="6235"/>
    </row>
    <row r="72" spans="1:16" x14ac:dyDescent="0.2">
      <c r="A72" s="696"/>
      <c r="B72" s="697"/>
      <c r="C72" s="697"/>
      <c r="D72" s="698"/>
      <c r="E72" s="699"/>
      <c r="F72" s="697"/>
      <c r="G72" s="697"/>
      <c r="H72" s="699"/>
      <c r="I72" s="698"/>
      <c r="J72" s="697"/>
      <c r="K72" s="697"/>
      <c r="L72" s="697"/>
      <c r="M72" s="697" t="s">
        <v>29</v>
      </c>
      <c r="N72" s="697"/>
      <c r="O72" s="697"/>
      <c r="P72" s="700"/>
    </row>
    <row r="73" spans="1:16" x14ac:dyDescent="0.2">
      <c r="A73" s="701"/>
      <c r="B73" s="702"/>
      <c r="C73" s="702"/>
      <c r="D73" s="703"/>
      <c r="E73" s="704"/>
      <c r="F73" s="702"/>
      <c r="G73" s="702"/>
      <c r="H73" s="704"/>
      <c r="I73" s="703"/>
      <c r="J73" s="702"/>
      <c r="K73" s="702"/>
      <c r="L73" s="702"/>
      <c r="M73" s="702" t="s">
        <v>30</v>
      </c>
      <c r="N73" s="702"/>
      <c r="O73" s="702"/>
      <c r="P73" s="705"/>
    </row>
    <row r="74" spans="1:16" ht="15.75" x14ac:dyDescent="0.25">
      <c r="E74" s="6236"/>
      <c r="H74" s="6236"/>
    </row>
    <row r="75" spans="1:16" ht="15.75" x14ac:dyDescent="0.25">
      <c r="C75" s="707"/>
      <c r="E75" s="6237"/>
      <c r="H75" s="6237"/>
    </row>
    <row r="76" spans="1:16" ht="15.75" x14ac:dyDescent="0.25">
      <c r="E76" s="709"/>
      <c r="H76" s="709"/>
    </row>
    <row r="77" spans="1:16" ht="15.75" x14ac:dyDescent="0.25">
      <c r="E77" s="6238"/>
      <c r="H77" s="6238"/>
    </row>
    <row r="78" spans="1:16" ht="15.75" x14ac:dyDescent="0.25">
      <c r="E78" s="6239"/>
      <c r="H78" s="6239"/>
    </row>
    <row r="79" spans="1:16" ht="15.75" x14ac:dyDescent="0.25">
      <c r="E79" s="6240"/>
      <c r="H79" s="6240"/>
    </row>
    <row r="80" spans="1:16" ht="15.75" x14ac:dyDescent="0.25">
      <c r="E80" s="6241"/>
      <c r="H80" s="6241"/>
    </row>
    <row r="81" spans="5:13" ht="15.75" x14ac:dyDescent="0.25">
      <c r="E81" s="6242"/>
      <c r="H81" s="6242"/>
    </row>
    <row r="82" spans="5:13" ht="15.75" x14ac:dyDescent="0.25">
      <c r="E82" s="6243"/>
      <c r="H82" s="6243"/>
    </row>
    <row r="83" spans="5:13" ht="15.75" x14ac:dyDescent="0.25">
      <c r="E83" s="716"/>
      <c r="H83" s="716"/>
    </row>
    <row r="84" spans="5:13" ht="15.75" x14ac:dyDescent="0.25">
      <c r="E84" s="717"/>
      <c r="H84" s="717"/>
    </row>
    <row r="85" spans="5:13" ht="15.75" x14ac:dyDescent="0.25">
      <c r="E85" s="718"/>
      <c r="H85" s="718"/>
    </row>
    <row r="86" spans="5:13" ht="15.75" x14ac:dyDescent="0.25">
      <c r="E86" s="719"/>
      <c r="H86" s="719"/>
    </row>
    <row r="87" spans="5:13" ht="15.75" x14ac:dyDescent="0.25">
      <c r="E87" s="720"/>
      <c r="H87" s="720"/>
    </row>
    <row r="88" spans="5:13" ht="15.75" x14ac:dyDescent="0.25">
      <c r="E88" s="721"/>
      <c r="H88" s="721"/>
    </row>
    <row r="89" spans="5:13" ht="15.75" x14ac:dyDescent="0.25">
      <c r="E89" s="722"/>
      <c r="H89" s="722"/>
    </row>
    <row r="90" spans="5:13" ht="15.75" x14ac:dyDescent="0.25">
      <c r="E90" s="723"/>
      <c r="H90" s="723"/>
    </row>
    <row r="91" spans="5:13" ht="15.75" x14ac:dyDescent="0.25">
      <c r="E91" s="724"/>
      <c r="H91" s="724"/>
    </row>
    <row r="92" spans="5:13" ht="15.75" x14ac:dyDescent="0.25">
      <c r="E92" s="725"/>
      <c r="H92" s="725"/>
    </row>
    <row r="93" spans="5:13" ht="15.75" x14ac:dyDescent="0.25">
      <c r="E93" s="726"/>
      <c r="H93" s="726"/>
    </row>
    <row r="94" spans="5:13" ht="15.75" x14ac:dyDescent="0.25">
      <c r="E94" s="6244"/>
      <c r="H94" s="6244"/>
    </row>
    <row r="95" spans="5:13" ht="15.75" x14ac:dyDescent="0.25">
      <c r="E95" s="6245"/>
      <c r="H95" s="6245"/>
    </row>
    <row r="96" spans="5:13" ht="15.75" x14ac:dyDescent="0.25">
      <c r="E96" s="6246"/>
      <c r="H96" s="6246"/>
      <c r="M96" s="6247" t="s">
        <v>8</v>
      </c>
    </row>
    <row r="97" spans="5:14" ht="15.75" x14ac:dyDescent="0.25">
      <c r="E97" s="6248"/>
      <c r="H97" s="6248"/>
    </row>
    <row r="98" spans="5:14" ht="15.75" x14ac:dyDescent="0.25">
      <c r="E98" s="6249"/>
      <c r="H98" s="6249"/>
    </row>
    <row r="99" spans="5:14" ht="15.75" x14ac:dyDescent="0.25">
      <c r="E99" s="6250"/>
      <c r="H99" s="6250"/>
    </row>
    <row r="101" spans="5:14" x14ac:dyDescent="0.2">
      <c r="N101" s="734"/>
    </row>
    <row r="126" spans="4:4" x14ac:dyDescent="0.2">
      <c r="D126" s="735"/>
    </row>
  </sheetData>
  <mergeCells count="1">
    <mergeCell ref="Q27:R27"/>
  </mergeCells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750"/>
  </cols>
  <sheetData>
    <row r="1" spans="1:16" ht="12.75" customHeight="1" x14ac:dyDescent="0.2">
      <c r="A1" s="278"/>
      <c r="B1" s="277"/>
      <c r="C1" s="277"/>
      <c r="D1" s="276"/>
      <c r="E1" s="277"/>
      <c r="F1" s="277"/>
      <c r="G1" s="277"/>
      <c r="H1" s="277"/>
      <c r="I1" s="276"/>
      <c r="J1" s="277"/>
      <c r="K1" s="277"/>
      <c r="L1" s="277"/>
      <c r="M1" s="277"/>
      <c r="N1" s="277"/>
      <c r="O1" s="277"/>
      <c r="P1" s="275"/>
    </row>
    <row r="2" spans="1:16" ht="12.75" customHeight="1" x14ac:dyDescent="0.2">
      <c r="A2" s="5628" t="s">
        <v>0</v>
      </c>
      <c r="B2" s="5629"/>
      <c r="C2" s="5629"/>
      <c r="D2" s="5629"/>
      <c r="E2" s="5629"/>
      <c r="F2" s="5629"/>
      <c r="G2" s="5629"/>
      <c r="H2" s="5629"/>
      <c r="I2" s="5629"/>
      <c r="J2" s="5629"/>
      <c r="K2" s="5629"/>
      <c r="L2" s="5629"/>
      <c r="M2" s="5629"/>
      <c r="N2" s="5629"/>
      <c r="O2" s="5629"/>
      <c r="P2" s="5630"/>
    </row>
    <row r="3" spans="1:16" ht="12.75" customHeight="1" x14ac:dyDescent="0.2">
      <c r="A3" s="272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0"/>
    </row>
    <row r="4" spans="1:16" ht="12.75" customHeight="1" x14ac:dyDescent="0.2">
      <c r="A4" s="269" t="s">
        <v>121</v>
      </c>
      <c r="B4" s="268"/>
      <c r="C4" s="268"/>
      <c r="D4" s="268"/>
      <c r="E4" s="268"/>
      <c r="F4" s="268"/>
      <c r="G4" s="268"/>
      <c r="H4" s="268"/>
      <c r="I4" s="268"/>
      <c r="J4" s="267"/>
      <c r="K4" s="266"/>
      <c r="L4" s="266"/>
      <c r="M4" s="266"/>
      <c r="N4" s="266"/>
      <c r="O4" s="266"/>
      <c r="P4" s="270"/>
    </row>
    <row r="5" spans="1:16" ht="12.75" customHeight="1" x14ac:dyDescent="0.2">
      <c r="A5" s="265"/>
      <c r="B5" s="266"/>
      <c r="C5" s="266"/>
      <c r="D5" s="264"/>
      <c r="E5" s="266"/>
      <c r="F5" s="266"/>
      <c r="G5" s="266"/>
      <c r="H5" s="266"/>
      <c r="I5" s="264"/>
      <c r="J5" s="266"/>
      <c r="K5" s="266"/>
      <c r="L5" s="266"/>
      <c r="M5" s="266"/>
      <c r="N5" s="266"/>
      <c r="O5" s="266"/>
      <c r="P5" s="270"/>
    </row>
    <row r="6" spans="1:16" ht="12.75" customHeight="1" x14ac:dyDescent="0.2">
      <c r="A6" s="265" t="s">
        <v>2</v>
      </c>
      <c r="B6" s="266"/>
      <c r="C6" s="266"/>
      <c r="D6" s="264"/>
      <c r="E6" s="266"/>
      <c r="F6" s="266"/>
      <c r="G6" s="266"/>
      <c r="H6" s="266"/>
      <c r="I6" s="264"/>
      <c r="J6" s="266"/>
      <c r="K6" s="266"/>
      <c r="L6" s="266"/>
      <c r="M6" s="266"/>
      <c r="N6" s="266"/>
      <c r="O6" s="266"/>
      <c r="P6" s="270"/>
    </row>
    <row r="7" spans="1:16" ht="12.75" customHeight="1" x14ac:dyDescent="0.2">
      <c r="A7" s="265" t="s">
        <v>3</v>
      </c>
      <c r="B7" s="266"/>
      <c r="C7" s="266"/>
      <c r="D7" s="264"/>
      <c r="E7" s="266"/>
      <c r="F7" s="266"/>
      <c r="G7" s="266"/>
      <c r="H7" s="266"/>
      <c r="I7" s="264"/>
      <c r="J7" s="266"/>
      <c r="K7" s="266"/>
      <c r="L7" s="266"/>
      <c r="M7" s="266"/>
      <c r="N7" s="266"/>
      <c r="O7" s="266"/>
      <c r="P7" s="270"/>
    </row>
    <row r="8" spans="1:16" ht="12.75" customHeight="1" x14ac:dyDescent="0.2">
      <c r="A8" s="265" t="s">
        <v>4</v>
      </c>
      <c r="B8" s="266"/>
      <c r="C8" s="266"/>
      <c r="D8" s="264"/>
      <c r="E8" s="266"/>
      <c r="F8" s="266"/>
      <c r="G8" s="266"/>
      <c r="H8" s="266"/>
      <c r="I8" s="264"/>
      <c r="J8" s="266"/>
      <c r="K8" s="266"/>
      <c r="L8" s="266"/>
      <c r="M8" s="266"/>
      <c r="N8" s="266"/>
      <c r="O8" s="266"/>
      <c r="P8" s="270"/>
    </row>
    <row r="9" spans="1:16" ht="12.75" customHeight="1" x14ac:dyDescent="0.2">
      <c r="A9" s="5631" t="s">
        <v>5</v>
      </c>
      <c r="B9" s="5632"/>
      <c r="C9" s="5632"/>
      <c r="D9" s="5633"/>
      <c r="E9" s="5632"/>
      <c r="F9" s="5632"/>
      <c r="G9" s="5632"/>
      <c r="H9" s="5632"/>
      <c r="I9" s="5633"/>
      <c r="J9" s="5632"/>
      <c r="K9" s="5632"/>
      <c r="L9" s="5632"/>
      <c r="M9" s="5632"/>
      <c r="N9" s="5632"/>
      <c r="O9" s="5632"/>
      <c r="P9" s="5634"/>
    </row>
    <row r="10" spans="1:16" ht="12.75" customHeight="1" x14ac:dyDescent="0.2">
      <c r="A10" s="265" t="s">
        <v>6</v>
      </c>
      <c r="B10" s="266"/>
      <c r="C10" s="266"/>
      <c r="D10" s="264"/>
      <c r="E10" s="266"/>
      <c r="F10" s="266"/>
      <c r="G10" s="266"/>
      <c r="H10" s="266"/>
      <c r="I10" s="264"/>
      <c r="J10" s="266"/>
      <c r="K10" s="266"/>
      <c r="L10" s="266"/>
      <c r="M10" s="266"/>
      <c r="N10" s="266"/>
      <c r="O10" s="266"/>
      <c r="P10" s="270"/>
    </row>
    <row r="11" spans="1:16" ht="12.75" customHeight="1" x14ac:dyDescent="0.2">
      <c r="A11" s="265"/>
      <c r="B11" s="266"/>
      <c r="C11" s="266"/>
      <c r="D11" s="264"/>
      <c r="E11" s="266"/>
      <c r="F11" s="266"/>
      <c r="G11" s="745"/>
      <c r="H11" s="266"/>
      <c r="I11" s="264"/>
      <c r="J11" s="266"/>
      <c r="K11" s="266"/>
      <c r="L11" s="266"/>
      <c r="M11" s="266"/>
      <c r="N11" s="266"/>
      <c r="O11" s="266"/>
      <c r="P11" s="270"/>
    </row>
    <row r="12" spans="1:16" ht="12.75" customHeight="1" x14ac:dyDescent="0.2">
      <c r="A12" s="5635" t="s">
        <v>122</v>
      </c>
      <c r="B12" s="5636"/>
      <c r="C12" s="5636"/>
      <c r="D12" s="5637"/>
      <c r="E12" s="5636" t="s">
        <v>8</v>
      </c>
      <c r="F12" s="5636"/>
      <c r="G12" s="5636"/>
      <c r="H12" s="5636"/>
      <c r="I12" s="5637"/>
      <c r="J12" s="5636"/>
      <c r="K12" s="5636"/>
      <c r="L12" s="5636"/>
      <c r="M12" s="5636"/>
      <c r="N12" s="5638" t="s">
        <v>123</v>
      </c>
      <c r="O12" s="5636"/>
      <c r="P12" s="5639"/>
    </row>
    <row r="13" spans="1:16" ht="12.75" customHeight="1" x14ac:dyDescent="0.2">
      <c r="A13" s="265"/>
      <c r="B13" s="266"/>
      <c r="C13" s="266"/>
      <c r="D13" s="264"/>
      <c r="E13" s="266"/>
      <c r="F13" s="266"/>
      <c r="G13" s="266"/>
      <c r="H13" s="266"/>
      <c r="I13" s="264"/>
      <c r="J13" s="266"/>
      <c r="K13" s="266"/>
      <c r="L13" s="266"/>
      <c r="M13" s="266"/>
      <c r="N13" s="266"/>
      <c r="O13" s="266"/>
      <c r="P13" s="270"/>
    </row>
    <row r="14" spans="1:16" ht="12.75" customHeight="1" x14ac:dyDescent="0.2">
      <c r="A14" s="5640" t="s">
        <v>10</v>
      </c>
      <c r="B14" s="5641"/>
      <c r="C14" s="5641"/>
      <c r="D14" s="5642"/>
      <c r="E14" s="5641"/>
      <c r="F14" s="5641"/>
      <c r="G14" s="5641"/>
      <c r="H14" s="5641"/>
      <c r="I14" s="5642"/>
      <c r="J14" s="5641"/>
      <c r="K14" s="5641"/>
      <c r="L14" s="5641"/>
      <c r="M14" s="5641"/>
      <c r="N14" s="5643"/>
      <c r="O14" s="5644"/>
      <c r="P14" s="5645"/>
    </row>
    <row r="15" spans="1:16" ht="12.75" customHeight="1" x14ac:dyDescent="0.2">
      <c r="A15" s="256"/>
      <c r="B15" s="266"/>
      <c r="C15" s="266"/>
      <c r="D15" s="264"/>
      <c r="E15" s="266"/>
      <c r="F15" s="266"/>
      <c r="G15" s="266"/>
      <c r="H15" s="266"/>
      <c r="I15" s="264"/>
      <c r="J15" s="266"/>
      <c r="K15" s="266"/>
      <c r="L15" s="266"/>
      <c r="M15" s="266"/>
      <c r="N15" s="255" t="s">
        <v>11</v>
      </c>
      <c r="O15" s="254" t="s">
        <v>12</v>
      </c>
      <c r="P15" s="270"/>
    </row>
    <row r="16" spans="1:16" ht="12.75" customHeight="1" x14ac:dyDescent="0.2">
      <c r="A16" s="5646" t="s">
        <v>13</v>
      </c>
      <c r="B16" s="5647"/>
      <c r="C16" s="5647"/>
      <c r="D16" s="5648"/>
      <c r="E16" s="5647"/>
      <c r="F16" s="5647"/>
      <c r="G16" s="5647"/>
      <c r="H16" s="5647"/>
      <c r="I16" s="5648"/>
      <c r="J16" s="5647"/>
      <c r="K16" s="5647"/>
      <c r="L16" s="5647"/>
      <c r="M16" s="5647"/>
      <c r="N16" s="5649"/>
      <c r="O16" s="5650"/>
      <c r="P16" s="5650"/>
    </row>
    <row r="17" spans="1:47" ht="12.75" customHeight="1" x14ac:dyDescent="0.2">
      <c r="A17" s="5651" t="s">
        <v>14</v>
      </c>
      <c r="B17" s="5652"/>
      <c r="C17" s="5652"/>
      <c r="D17" s="5653"/>
      <c r="E17" s="5652"/>
      <c r="F17" s="5652"/>
      <c r="G17" s="5652"/>
      <c r="H17" s="5652"/>
      <c r="I17" s="5653"/>
      <c r="J17" s="5652"/>
      <c r="K17" s="5652"/>
      <c r="L17" s="5652"/>
      <c r="M17" s="5652"/>
      <c r="N17" s="5654" t="s">
        <v>15</v>
      </c>
      <c r="O17" s="5655" t="s">
        <v>16</v>
      </c>
      <c r="P17" s="5656"/>
    </row>
    <row r="18" spans="1:47" ht="12.75" customHeight="1" x14ac:dyDescent="0.2">
      <c r="A18" s="5657"/>
      <c r="B18" s="5658"/>
      <c r="C18" s="5658"/>
      <c r="D18" s="5659"/>
      <c r="E18" s="5658"/>
      <c r="F18" s="5658"/>
      <c r="G18" s="5658"/>
      <c r="H18" s="5658"/>
      <c r="I18" s="5659"/>
      <c r="J18" s="5658"/>
      <c r="K18" s="5658"/>
      <c r="L18" s="5658"/>
      <c r="M18" s="5658"/>
      <c r="N18" s="5660"/>
      <c r="O18" s="5661"/>
      <c r="P18" s="5662" t="s">
        <v>8</v>
      </c>
    </row>
    <row r="19" spans="1:47" ht="12.75" customHeight="1" x14ac:dyDescent="0.2">
      <c r="A19" s="256"/>
      <c r="B19" s="266"/>
      <c r="C19" s="266"/>
      <c r="D19" s="264"/>
      <c r="E19" s="266"/>
      <c r="F19" s="266"/>
      <c r="G19" s="266"/>
      <c r="H19" s="266"/>
      <c r="I19" s="264"/>
      <c r="J19" s="266"/>
      <c r="K19" s="243"/>
      <c r="L19" s="266" t="s">
        <v>17</v>
      </c>
      <c r="M19" s="266"/>
      <c r="N19" s="242"/>
      <c r="O19" s="241"/>
      <c r="P19" s="270"/>
      <c r="AU19" s="240"/>
    </row>
    <row r="20" spans="1:47" ht="12.75" customHeight="1" x14ac:dyDescent="0.2">
      <c r="A20" s="5663"/>
      <c r="B20" s="5664"/>
      <c r="C20" s="5664"/>
      <c r="D20" s="5665"/>
      <c r="E20" s="5664"/>
      <c r="F20" s="5664"/>
      <c r="G20" s="5664"/>
      <c r="H20" s="5664"/>
      <c r="I20" s="5665"/>
      <c r="J20" s="5664"/>
      <c r="K20" s="5664"/>
      <c r="L20" s="5664"/>
      <c r="M20" s="5664"/>
      <c r="N20" s="5666"/>
      <c r="O20" s="5667"/>
      <c r="P20" s="5668"/>
    </row>
    <row r="21" spans="1:47" ht="12.75" customHeight="1" x14ac:dyDescent="0.2">
      <c r="A21" s="265"/>
      <c r="B21" s="266"/>
      <c r="C21" s="271"/>
      <c r="D21" s="271"/>
      <c r="E21" s="266"/>
      <c r="F21" s="266"/>
      <c r="G21" s="266"/>
      <c r="H21" s="266" t="s">
        <v>8</v>
      </c>
      <c r="I21" s="264"/>
      <c r="J21" s="266"/>
      <c r="K21" s="266"/>
      <c r="L21" s="266"/>
      <c r="M21" s="266"/>
      <c r="N21" s="237"/>
      <c r="O21" s="236"/>
      <c r="P21" s="270"/>
    </row>
    <row r="22" spans="1:47" ht="12.75" customHeight="1" x14ac:dyDescent="0.2">
      <c r="A22" s="256"/>
      <c r="B22" s="266"/>
      <c r="C22" s="266"/>
      <c r="D22" s="264"/>
      <c r="E22" s="266"/>
      <c r="F22" s="266"/>
      <c r="G22" s="266"/>
      <c r="H22" s="266"/>
      <c r="I22" s="264"/>
      <c r="J22" s="266"/>
      <c r="K22" s="266"/>
      <c r="L22" s="266"/>
      <c r="M22" s="266"/>
      <c r="N22" s="266"/>
      <c r="O22" s="266"/>
      <c r="P22" s="270"/>
    </row>
    <row r="23" spans="1:47" ht="12.75" customHeight="1" x14ac:dyDescent="0.2">
      <c r="A23" s="5669" t="s">
        <v>18</v>
      </c>
      <c r="B23" s="5670"/>
      <c r="C23" s="5670"/>
      <c r="D23" s="5671"/>
      <c r="E23" s="5672" t="s">
        <v>19</v>
      </c>
      <c r="F23" s="5672"/>
      <c r="G23" s="5672"/>
      <c r="H23" s="5672"/>
      <c r="I23" s="5672"/>
      <c r="J23" s="5672"/>
      <c r="K23" s="5672"/>
      <c r="L23" s="5672"/>
      <c r="M23" s="5670"/>
      <c r="N23" s="5670"/>
      <c r="O23" s="5670"/>
      <c r="P23" s="5673"/>
    </row>
    <row r="24" spans="1:47" ht="15.75" x14ac:dyDescent="0.25">
      <c r="A24" s="256"/>
      <c r="B24" s="266"/>
      <c r="C24" s="266"/>
      <c r="D24" s="264"/>
      <c r="E24" s="234" t="s">
        <v>20</v>
      </c>
      <c r="F24" s="234"/>
      <c r="G24" s="234"/>
      <c r="H24" s="234"/>
      <c r="I24" s="234"/>
      <c r="J24" s="234"/>
      <c r="K24" s="234"/>
      <c r="L24" s="234"/>
      <c r="M24" s="266"/>
      <c r="N24" s="266"/>
      <c r="O24" s="266"/>
      <c r="P24" s="270"/>
    </row>
    <row r="25" spans="1:47" ht="12.75" customHeight="1" x14ac:dyDescent="0.2">
      <c r="A25" s="740"/>
      <c r="B25" s="233" t="s">
        <v>21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66"/>
      <c r="P25" s="270"/>
    </row>
    <row r="26" spans="1:47" ht="12.75" customHeight="1" x14ac:dyDescent="0.2">
      <c r="A26" s="231" t="s">
        <v>22</v>
      </c>
      <c r="B26" s="230" t="s">
        <v>23</v>
      </c>
      <c r="C26" s="230"/>
      <c r="D26" s="231" t="s">
        <v>24</v>
      </c>
      <c r="E26" s="231" t="s">
        <v>25</v>
      </c>
      <c r="F26" s="231" t="s">
        <v>22</v>
      </c>
      <c r="G26" s="230" t="s">
        <v>23</v>
      </c>
      <c r="H26" s="230"/>
      <c r="I26" s="231" t="s">
        <v>24</v>
      </c>
      <c r="J26" s="231" t="s">
        <v>25</v>
      </c>
      <c r="K26" s="231" t="s">
        <v>22</v>
      </c>
      <c r="L26" s="230" t="s">
        <v>23</v>
      </c>
      <c r="M26" s="230"/>
      <c r="N26" s="229" t="s">
        <v>24</v>
      </c>
      <c r="O26" s="231" t="s">
        <v>25</v>
      </c>
      <c r="P26" s="270"/>
    </row>
    <row r="27" spans="1:47" ht="12.75" customHeight="1" x14ac:dyDescent="0.2">
      <c r="A27" s="231"/>
      <c r="B27" s="230" t="s">
        <v>26</v>
      </c>
      <c r="C27" s="230" t="s">
        <v>2</v>
      </c>
      <c r="D27" s="231"/>
      <c r="E27" s="231"/>
      <c r="F27" s="231"/>
      <c r="G27" s="230" t="s">
        <v>26</v>
      </c>
      <c r="H27" s="230" t="s">
        <v>2</v>
      </c>
      <c r="I27" s="231"/>
      <c r="J27" s="231"/>
      <c r="K27" s="231"/>
      <c r="L27" s="230" t="s">
        <v>26</v>
      </c>
      <c r="M27" s="230" t="s">
        <v>2</v>
      </c>
      <c r="N27" s="228"/>
      <c r="O27" s="231"/>
      <c r="P27" s="270"/>
      <c r="Q27" s="29" t="s">
        <v>138</v>
      </c>
      <c r="R27" s="28"/>
      <c r="S27" s="750" t="s">
        <v>139</v>
      </c>
    </row>
    <row r="28" spans="1:47" ht="12.75" customHeight="1" x14ac:dyDescent="0.2">
      <c r="A28" s="5674">
        <v>1</v>
      </c>
      <c r="B28" s="5675">
        <v>0</v>
      </c>
      <c r="C28" s="5676">
        <v>0.15</v>
      </c>
      <c r="D28" s="5677">
        <v>10000</v>
      </c>
      <c r="E28" s="5678">
        <f t="shared" ref="E28:E59" si="0">D28*(100-2.39)/100</f>
        <v>9761</v>
      </c>
      <c r="F28" s="5679">
        <v>33</v>
      </c>
      <c r="G28" s="5680">
        <v>8</v>
      </c>
      <c r="H28" s="5680">
        <v>8.15</v>
      </c>
      <c r="I28" s="5677">
        <v>10000</v>
      </c>
      <c r="J28" s="5678">
        <f t="shared" ref="J28:J59" si="1">I28*(100-2.39)/100</f>
        <v>9761</v>
      </c>
      <c r="K28" s="5679">
        <v>65</v>
      </c>
      <c r="L28" s="5680">
        <v>16</v>
      </c>
      <c r="M28" s="5680">
        <v>16.149999999999999</v>
      </c>
      <c r="N28" s="5677">
        <v>10000</v>
      </c>
      <c r="O28" s="5678">
        <f t="shared" ref="O28:O59" si="2">N28*(100-2.39)/100</f>
        <v>9761</v>
      </c>
      <c r="P28" s="5681"/>
      <c r="Q28" s="4551">
        <v>0</v>
      </c>
      <c r="R28" s="4793">
        <v>0.15</v>
      </c>
      <c r="S28" s="23">
        <f>AVERAGE(D28:D31)</f>
        <v>10000</v>
      </c>
    </row>
    <row r="29" spans="1:47" ht="12.75" customHeight="1" x14ac:dyDescent="0.2">
      <c r="A29" s="227">
        <v>2</v>
      </c>
      <c r="B29" s="227">
        <v>0.15</v>
      </c>
      <c r="C29" s="221">
        <v>0.3</v>
      </c>
      <c r="D29" s="240">
        <v>10000</v>
      </c>
      <c r="E29" s="224">
        <f t="shared" si="0"/>
        <v>9761</v>
      </c>
      <c r="F29" s="223">
        <v>34</v>
      </c>
      <c r="G29" s="222">
        <v>8.15</v>
      </c>
      <c r="H29" s="222">
        <v>8.3000000000000007</v>
      </c>
      <c r="I29" s="240">
        <v>10000</v>
      </c>
      <c r="J29" s="224">
        <f t="shared" si="1"/>
        <v>9761</v>
      </c>
      <c r="K29" s="223">
        <v>66</v>
      </c>
      <c r="L29" s="222">
        <v>16.149999999999999</v>
      </c>
      <c r="M29" s="222">
        <v>16.3</v>
      </c>
      <c r="N29" s="240">
        <v>10000</v>
      </c>
      <c r="O29" s="224">
        <f t="shared" si="2"/>
        <v>9761</v>
      </c>
      <c r="P29" s="270"/>
      <c r="Q29" s="4798">
        <v>1</v>
      </c>
      <c r="R29" s="4793">
        <v>1.1499999999999999</v>
      </c>
      <c r="S29" s="23">
        <f>AVERAGE(D32:D35)</f>
        <v>10000</v>
      </c>
    </row>
    <row r="30" spans="1:47" ht="12.75" customHeight="1" x14ac:dyDescent="0.2">
      <c r="A30" s="5682">
        <v>3</v>
      </c>
      <c r="B30" s="5683">
        <v>0.3</v>
      </c>
      <c r="C30" s="5684">
        <v>0.45</v>
      </c>
      <c r="D30" s="5685">
        <v>10000</v>
      </c>
      <c r="E30" s="5686">
        <f t="shared" si="0"/>
        <v>9761</v>
      </c>
      <c r="F30" s="5687">
        <v>35</v>
      </c>
      <c r="G30" s="5688">
        <v>8.3000000000000007</v>
      </c>
      <c r="H30" s="5688">
        <v>8.4499999999999993</v>
      </c>
      <c r="I30" s="5685">
        <v>10000</v>
      </c>
      <c r="J30" s="5686">
        <f t="shared" si="1"/>
        <v>9761</v>
      </c>
      <c r="K30" s="5687">
        <v>67</v>
      </c>
      <c r="L30" s="5688">
        <v>16.3</v>
      </c>
      <c r="M30" s="5688">
        <v>16.45</v>
      </c>
      <c r="N30" s="5685">
        <v>10000</v>
      </c>
      <c r="O30" s="5686">
        <f t="shared" si="2"/>
        <v>9761</v>
      </c>
      <c r="P30" s="5689"/>
      <c r="Q30" s="4690">
        <v>2</v>
      </c>
      <c r="R30" s="4793">
        <v>2.15</v>
      </c>
      <c r="S30" s="23">
        <f>AVERAGE(D36:D39)</f>
        <v>10000</v>
      </c>
      <c r="V30" s="5690"/>
    </row>
    <row r="31" spans="1:47" ht="12.75" customHeight="1" x14ac:dyDescent="0.2">
      <c r="A31" s="227">
        <v>4</v>
      </c>
      <c r="B31" s="227">
        <v>0.45</v>
      </c>
      <c r="C31" s="222">
        <v>1</v>
      </c>
      <c r="D31" s="240">
        <v>10000</v>
      </c>
      <c r="E31" s="224">
        <f t="shared" si="0"/>
        <v>9761</v>
      </c>
      <c r="F31" s="223">
        <v>36</v>
      </c>
      <c r="G31" s="222">
        <v>8.4499999999999993</v>
      </c>
      <c r="H31" s="222">
        <v>9</v>
      </c>
      <c r="I31" s="240">
        <v>10000</v>
      </c>
      <c r="J31" s="224">
        <f t="shared" si="1"/>
        <v>9761</v>
      </c>
      <c r="K31" s="223">
        <v>68</v>
      </c>
      <c r="L31" s="222">
        <v>16.45</v>
      </c>
      <c r="M31" s="222">
        <v>17</v>
      </c>
      <c r="N31" s="240">
        <v>10000</v>
      </c>
      <c r="O31" s="224">
        <f t="shared" si="2"/>
        <v>9761</v>
      </c>
      <c r="P31" s="270"/>
      <c r="Q31" s="4690">
        <v>3</v>
      </c>
      <c r="R31" s="4787">
        <v>3.15</v>
      </c>
      <c r="S31" s="23">
        <f>AVERAGE(D40:D43)</f>
        <v>10000</v>
      </c>
    </row>
    <row r="32" spans="1:47" ht="12.75" customHeight="1" x14ac:dyDescent="0.2">
      <c r="A32" s="5691">
        <v>5</v>
      </c>
      <c r="B32" s="5692">
        <v>1</v>
      </c>
      <c r="C32" s="5693">
        <v>1.1499999999999999</v>
      </c>
      <c r="D32" s="5694">
        <v>10000</v>
      </c>
      <c r="E32" s="5695">
        <f t="shared" si="0"/>
        <v>9761</v>
      </c>
      <c r="F32" s="5696">
        <v>37</v>
      </c>
      <c r="G32" s="5692">
        <v>9</v>
      </c>
      <c r="H32" s="5692">
        <v>9.15</v>
      </c>
      <c r="I32" s="5694">
        <v>10000</v>
      </c>
      <c r="J32" s="5695">
        <f t="shared" si="1"/>
        <v>9761</v>
      </c>
      <c r="K32" s="5696">
        <v>69</v>
      </c>
      <c r="L32" s="5692">
        <v>17</v>
      </c>
      <c r="M32" s="5692">
        <v>17.149999999999999</v>
      </c>
      <c r="N32" s="5694">
        <v>10000</v>
      </c>
      <c r="O32" s="5695">
        <f t="shared" si="2"/>
        <v>9761</v>
      </c>
      <c r="P32" s="5697"/>
      <c r="Q32" s="4690">
        <v>4</v>
      </c>
      <c r="R32" s="155">
        <v>4.1500000000000004</v>
      </c>
      <c r="S32" s="23">
        <f>AVERAGE(D44:D47)</f>
        <v>10000</v>
      </c>
      <c r="AQ32" s="5694"/>
    </row>
    <row r="33" spans="1:19" ht="12.75" customHeight="1" x14ac:dyDescent="0.2">
      <c r="A33" s="5698">
        <v>6</v>
      </c>
      <c r="B33" s="5699">
        <v>1.1499999999999999</v>
      </c>
      <c r="C33" s="5700">
        <v>1.3</v>
      </c>
      <c r="D33" s="5701">
        <v>10000</v>
      </c>
      <c r="E33" s="5702">
        <f t="shared" si="0"/>
        <v>9761</v>
      </c>
      <c r="F33" s="5703">
        <v>38</v>
      </c>
      <c r="G33" s="5700">
        <v>9.15</v>
      </c>
      <c r="H33" s="5700">
        <v>9.3000000000000007</v>
      </c>
      <c r="I33" s="5701">
        <v>10000</v>
      </c>
      <c r="J33" s="5702">
        <f t="shared" si="1"/>
        <v>9761</v>
      </c>
      <c r="K33" s="5703">
        <v>70</v>
      </c>
      <c r="L33" s="5700">
        <v>17.149999999999999</v>
      </c>
      <c r="M33" s="5700">
        <v>17.3</v>
      </c>
      <c r="N33" s="5701">
        <v>10000</v>
      </c>
      <c r="O33" s="5702">
        <f t="shared" si="2"/>
        <v>9761</v>
      </c>
      <c r="P33" s="5704"/>
      <c r="Q33" s="4798">
        <v>5</v>
      </c>
      <c r="R33" s="4787">
        <v>5.15</v>
      </c>
      <c r="S33" s="23">
        <f>AVERAGE(D48:D51)</f>
        <v>10000</v>
      </c>
    </row>
    <row r="34" spans="1:19" x14ac:dyDescent="0.2">
      <c r="A34" s="5705">
        <v>7</v>
      </c>
      <c r="B34" s="5706">
        <v>1.3</v>
      </c>
      <c r="C34" s="5707">
        <v>1.45</v>
      </c>
      <c r="D34" s="5708">
        <v>10000</v>
      </c>
      <c r="E34" s="5709">
        <f t="shared" si="0"/>
        <v>9761</v>
      </c>
      <c r="F34" s="5710">
        <v>39</v>
      </c>
      <c r="G34" s="5711">
        <v>9.3000000000000007</v>
      </c>
      <c r="H34" s="5711">
        <v>9.4499999999999993</v>
      </c>
      <c r="I34" s="5708">
        <v>10000</v>
      </c>
      <c r="J34" s="5709">
        <f t="shared" si="1"/>
        <v>9761</v>
      </c>
      <c r="K34" s="5710">
        <v>71</v>
      </c>
      <c r="L34" s="5711">
        <v>17.3</v>
      </c>
      <c r="M34" s="5711">
        <v>17.45</v>
      </c>
      <c r="N34" s="5708">
        <v>10000</v>
      </c>
      <c r="O34" s="5709">
        <f t="shared" si="2"/>
        <v>9761</v>
      </c>
      <c r="P34" s="5712"/>
      <c r="Q34" s="4798">
        <v>6</v>
      </c>
      <c r="R34" s="4787">
        <v>6.15</v>
      </c>
      <c r="S34" s="23">
        <f>AVERAGE(D52:D55)</f>
        <v>10000</v>
      </c>
    </row>
    <row r="35" spans="1:19" x14ac:dyDescent="0.2">
      <c r="A35" s="227">
        <v>8</v>
      </c>
      <c r="B35" s="227">
        <v>1.45</v>
      </c>
      <c r="C35" s="222">
        <v>2</v>
      </c>
      <c r="D35" s="240">
        <v>10000</v>
      </c>
      <c r="E35" s="224">
        <f t="shared" si="0"/>
        <v>9761</v>
      </c>
      <c r="F35" s="223">
        <v>40</v>
      </c>
      <c r="G35" s="222">
        <v>9.4499999999999993</v>
      </c>
      <c r="H35" s="222">
        <v>10</v>
      </c>
      <c r="I35" s="240">
        <v>10000</v>
      </c>
      <c r="J35" s="224">
        <f t="shared" si="1"/>
        <v>9761</v>
      </c>
      <c r="K35" s="223">
        <v>72</v>
      </c>
      <c r="L35" s="738">
        <v>17.45</v>
      </c>
      <c r="M35" s="222">
        <v>18</v>
      </c>
      <c r="N35" s="240">
        <v>10000</v>
      </c>
      <c r="O35" s="224">
        <f t="shared" si="2"/>
        <v>9761</v>
      </c>
      <c r="P35" s="270"/>
      <c r="Q35" s="4798">
        <v>7</v>
      </c>
      <c r="R35" s="4787">
        <v>7.15</v>
      </c>
      <c r="S35" s="23">
        <f>AVERAGE(D56:D59)</f>
        <v>10000</v>
      </c>
    </row>
    <row r="36" spans="1:19" x14ac:dyDescent="0.2">
      <c r="A36" s="5713">
        <v>9</v>
      </c>
      <c r="B36" s="5714">
        <v>2</v>
      </c>
      <c r="C36" s="5715">
        <v>2.15</v>
      </c>
      <c r="D36" s="5716">
        <v>10000</v>
      </c>
      <c r="E36" s="5717">
        <f t="shared" si="0"/>
        <v>9761</v>
      </c>
      <c r="F36" s="5718">
        <v>41</v>
      </c>
      <c r="G36" s="5719">
        <v>10</v>
      </c>
      <c r="H36" s="5720">
        <v>10.15</v>
      </c>
      <c r="I36" s="5716">
        <v>10000</v>
      </c>
      <c r="J36" s="5717">
        <f t="shared" si="1"/>
        <v>9761</v>
      </c>
      <c r="K36" s="5718">
        <v>73</v>
      </c>
      <c r="L36" s="5720">
        <v>18</v>
      </c>
      <c r="M36" s="5719">
        <v>18.149999999999999</v>
      </c>
      <c r="N36" s="5716">
        <v>10000</v>
      </c>
      <c r="O36" s="5717">
        <f t="shared" si="2"/>
        <v>9761</v>
      </c>
      <c r="P36" s="5721"/>
      <c r="Q36" s="5680">
        <v>8</v>
      </c>
      <c r="R36" s="5680">
        <v>8.15</v>
      </c>
      <c r="S36" s="23">
        <f>AVERAGE(I28:I31)</f>
        <v>10000</v>
      </c>
    </row>
    <row r="37" spans="1:19" x14ac:dyDescent="0.2">
      <c r="A37" s="227">
        <v>10</v>
      </c>
      <c r="B37" s="227">
        <v>2.15</v>
      </c>
      <c r="C37" s="222">
        <v>2.2999999999999998</v>
      </c>
      <c r="D37" s="240">
        <v>10000</v>
      </c>
      <c r="E37" s="224">
        <f t="shared" si="0"/>
        <v>9761</v>
      </c>
      <c r="F37" s="223">
        <v>42</v>
      </c>
      <c r="G37" s="222">
        <v>10.15</v>
      </c>
      <c r="H37" s="738">
        <v>10.3</v>
      </c>
      <c r="I37" s="240">
        <v>10000</v>
      </c>
      <c r="J37" s="224">
        <f t="shared" si="1"/>
        <v>9761</v>
      </c>
      <c r="K37" s="223">
        <v>74</v>
      </c>
      <c r="L37" s="738">
        <v>18.149999999999999</v>
      </c>
      <c r="M37" s="222">
        <v>18.3</v>
      </c>
      <c r="N37" s="240">
        <v>10000</v>
      </c>
      <c r="O37" s="224">
        <f t="shared" si="2"/>
        <v>9761</v>
      </c>
      <c r="P37" s="270"/>
      <c r="Q37" s="5692">
        <v>9</v>
      </c>
      <c r="R37" s="5692">
        <v>9.15</v>
      </c>
      <c r="S37" s="23">
        <f>AVERAGE(I32:I35)</f>
        <v>10000</v>
      </c>
    </row>
    <row r="38" spans="1:19" x14ac:dyDescent="0.2">
      <c r="A38" s="227">
        <v>11</v>
      </c>
      <c r="B38" s="221">
        <v>2.2999999999999998</v>
      </c>
      <c r="C38" s="225">
        <v>2.4500000000000002</v>
      </c>
      <c r="D38" s="240">
        <v>10000</v>
      </c>
      <c r="E38" s="224">
        <f t="shared" si="0"/>
        <v>9761</v>
      </c>
      <c r="F38" s="223">
        <v>43</v>
      </c>
      <c r="G38" s="222">
        <v>10.3</v>
      </c>
      <c r="H38" s="738">
        <v>10.45</v>
      </c>
      <c r="I38" s="240">
        <v>10000</v>
      </c>
      <c r="J38" s="224">
        <f t="shared" si="1"/>
        <v>9761</v>
      </c>
      <c r="K38" s="223">
        <v>75</v>
      </c>
      <c r="L38" s="738">
        <v>18.3</v>
      </c>
      <c r="M38" s="222">
        <v>18.45</v>
      </c>
      <c r="N38" s="240">
        <v>10000</v>
      </c>
      <c r="O38" s="224">
        <f t="shared" si="2"/>
        <v>9761</v>
      </c>
      <c r="P38" s="270"/>
      <c r="Q38" s="5719">
        <v>10</v>
      </c>
      <c r="R38" s="5720">
        <v>10.15</v>
      </c>
      <c r="S38" s="23">
        <f>AVERAGE(I36:I39)</f>
        <v>10000</v>
      </c>
    </row>
    <row r="39" spans="1:19" x14ac:dyDescent="0.2">
      <c r="A39" s="227">
        <v>12</v>
      </c>
      <c r="B39" s="227">
        <v>2.4500000000000002</v>
      </c>
      <c r="C39" s="222">
        <v>3</v>
      </c>
      <c r="D39" s="240">
        <v>10000</v>
      </c>
      <c r="E39" s="224">
        <f t="shared" si="0"/>
        <v>9761</v>
      </c>
      <c r="F39" s="223">
        <v>44</v>
      </c>
      <c r="G39" s="222">
        <v>10.45</v>
      </c>
      <c r="H39" s="738">
        <v>11</v>
      </c>
      <c r="I39" s="240">
        <v>10000</v>
      </c>
      <c r="J39" s="224">
        <f t="shared" si="1"/>
        <v>9761</v>
      </c>
      <c r="K39" s="223">
        <v>76</v>
      </c>
      <c r="L39" s="738">
        <v>18.45</v>
      </c>
      <c r="M39" s="222">
        <v>19</v>
      </c>
      <c r="N39" s="240">
        <v>10000</v>
      </c>
      <c r="O39" s="224">
        <f t="shared" si="2"/>
        <v>9761</v>
      </c>
      <c r="P39" s="270"/>
      <c r="Q39" s="5728">
        <v>11</v>
      </c>
      <c r="R39" s="5729">
        <v>11.15</v>
      </c>
      <c r="S39" s="23">
        <f>AVERAGE(I40:I43)</f>
        <v>10000</v>
      </c>
    </row>
    <row r="40" spans="1:19" x14ac:dyDescent="0.2">
      <c r="A40" s="5722">
        <v>13</v>
      </c>
      <c r="B40" s="5723">
        <v>3</v>
      </c>
      <c r="C40" s="5724">
        <v>3.15</v>
      </c>
      <c r="D40" s="5725">
        <v>10000</v>
      </c>
      <c r="E40" s="5726">
        <f t="shared" si="0"/>
        <v>9761</v>
      </c>
      <c r="F40" s="5727">
        <v>45</v>
      </c>
      <c r="G40" s="5728">
        <v>11</v>
      </c>
      <c r="H40" s="5729">
        <v>11.15</v>
      </c>
      <c r="I40" s="5725">
        <v>10000</v>
      </c>
      <c r="J40" s="5726">
        <f t="shared" si="1"/>
        <v>9761</v>
      </c>
      <c r="K40" s="5727">
        <v>77</v>
      </c>
      <c r="L40" s="5729">
        <v>19</v>
      </c>
      <c r="M40" s="5728">
        <v>19.149999999999999</v>
      </c>
      <c r="N40" s="5725">
        <v>10000</v>
      </c>
      <c r="O40" s="5726">
        <f t="shared" si="2"/>
        <v>9761</v>
      </c>
      <c r="P40" s="5730"/>
      <c r="Q40" s="5737">
        <v>12</v>
      </c>
      <c r="R40" s="5738">
        <v>12.15</v>
      </c>
      <c r="S40" s="23">
        <f>AVERAGE(I44:I47)</f>
        <v>10000</v>
      </c>
    </row>
    <row r="41" spans="1:19" x14ac:dyDescent="0.2">
      <c r="A41" s="227">
        <v>14</v>
      </c>
      <c r="B41" s="227">
        <v>3.15</v>
      </c>
      <c r="C41" s="738">
        <v>3.3</v>
      </c>
      <c r="D41" s="240">
        <v>10000</v>
      </c>
      <c r="E41" s="224">
        <f t="shared" si="0"/>
        <v>9761</v>
      </c>
      <c r="F41" s="223">
        <v>46</v>
      </c>
      <c r="G41" s="222">
        <v>11.15</v>
      </c>
      <c r="H41" s="738">
        <v>11.3</v>
      </c>
      <c r="I41" s="240">
        <v>10000</v>
      </c>
      <c r="J41" s="224">
        <f t="shared" si="1"/>
        <v>9761</v>
      </c>
      <c r="K41" s="223">
        <v>78</v>
      </c>
      <c r="L41" s="738">
        <v>19.149999999999999</v>
      </c>
      <c r="M41" s="222">
        <v>19.3</v>
      </c>
      <c r="N41" s="240">
        <v>10000</v>
      </c>
      <c r="O41" s="224">
        <f t="shared" si="2"/>
        <v>9761</v>
      </c>
      <c r="P41" s="270"/>
      <c r="Q41" s="5741">
        <v>13</v>
      </c>
      <c r="R41" s="5746">
        <v>13.15</v>
      </c>
      <c r="S41" s="23">
        <f>AVERAGE(I48:I51)</f>
        <v>10000</v>
      </c>
    </row>
    <row r="42" spans="1:19" x14ac:dyDescent="0.2">
      <c r="A42" s="227">
        <v>15</v>
      </c>
      <c r="B42" s="221">
        <v>3.3</v>
      </c>
      <c r="C42" s="182">
        <v>3.45</v>
      </c>
      <c r="D42" s="240">
        <v>10000</v>
      </c>
      <c r="E42" s="224">
        <f t="shared" si="0"/>
        <v>9761</v>
      </c>
      <c r="F42" s="223">
        <v>47</v>
      </c>
      <c r="G42" s="222">
        <v>11.3</v>
      </c>
      <c r="H42" s="738">
        <v>11.45</v>
      </c>
      <c r="I42" s="240">
        <v>10000</v>
      </c>
      <c r="J42" s="224">
        <f t="shared" si="1"/>
        <v>9761</v>
      </c>
      <c r="K42" s="223">
        <v>79</v>
      </c>
      <c r="L42" s="738">
        <v>19.3</v>
      </c>
      <c r="M42" s="222">
        <v>19.45</v>
      </c>
      <c r="N42" s="240">
        <v>10000</v>
      </c>
      <c r="O42" s="224">
        <f t="shared" si="2"/>
        <v>9761</v>
      </c>
      <c r="P42" s="270"/>
      <c r="Q42" s="5765">
        <v>14</v>
      </c>
      <c r="R42" s="5770">
        <v>14.15</v>
      </c>
      <c r="S42" s="23">
        <f>AVERAGE(I52:I55)</f>
        <v>10000</v>
      </c>
    </row>
    <row r="43" spans="1:19" x14ac:dyDescent="0.2">
      <c r="A43" s="227">
        <v>16</v>
      </c>
      <c r="B43" s="227">
        <v>3.45</v>
      </c>
      <c r="C43" s="738">
        <v>4</v>
      </c>
      <c r="D43" s="240">
        <v>10000</v>
      </c>
      <c r="E43" s="224">
        <f t="shared" si="0"/>
        <v>9761</v>
      </c>
      <c r="F43" s="223">
        <v>48</v>
      </c>
      <c r="G43" s="222">
        <v>11.45</v>
      </c>
      <c r="H43" s="738">
        <v>12</v>
      </c>
      <c r="I43" s="240">
        <v>10000</v>
      </c>
      <c r="J43" s="224">
        <f t="shared" si="1"/>
        <v>9761</v>
      </c>
      <c r="K43" s="223">
        <v>80</v>
      </c>
      <c r="L43" s="738">
        <v>19.45</v>
      </c>
      <c r="M43" s="738">
        <v>20</v>
      </c>
      <c r="N43" s="240">
        <v>10000</v>
      </c>
      <c r="O43" s="224">
        <f t="shared" si="2"/>
        <v>9761</v>
      </c>
      <c r="P43" s="270"/>
      <c r="Q43" s="5781">
        <v>15</v>
      </c>
      <c r="R43" s="5781">
        <v>15.15</v>
      </c>
      <c r="S43" s="23">
        <f>AVERAGE(I56:I59)</f>
        <v>10000</v>
      </c>
    </row>
    <row r="44" spans="1:19" x14ac:dyDescent="0.2">
      <c r="A44" s="5731">
        <v>17</v>
      </c>
      <c r="B44" s="5732">
        <v>4</v>
      </c>
      <c r="C44" s="5733">
        <v>4.1500000000000004</v>
      </c>
      <c r="D44" s="5734">
        <v>10000</v>
      </c>
      <c r="E44" s="5735">
        <f t="shared" si="0"/>
        <v>9761</v>
      </c>
      <c r="F44" s="5736">
        <v>49</v>
      </c>
      <c r="G44" s="5737">
        <v>12</v>
      </c>
      <c r="H44" s="5738">
        <v>12.15</v>
      </c>
      <c r="I44" s="5734">
        <v>10000</v>
      </c>
      <c r="J44" s="5735">
        <f t="shared" si="1"/>
        <v>9761</v>
      </c>
      <c r="K44" s="5736">
        <v>81</v>
      </c>
      <c r="L44" s="5738">
        <v>20</v>
      </c>
      <c r="M44" s="5737">
        <v>20.149999999999999</v>
      </c>
      <c r="N44" s="5734">
        <v>10000</v>
      </c>
      <c r="O44" s="5735">
        <f t="shared" si="2"/>
        <v>9761</v>
      </c>
      <c r="P44" s="5739"/>
      <c r="Q44" s="5680">
        <v>16</v>
      </c>
      <c r="R44" s="5680">
        <v>16.149999999999999</v>
      </c>
      <c r="S44" s="23">
        <f>AVERAGE(N28:N31)</f>
        <v>10000</v>
      </c>
    </row>
    <row r="45" spans="1:19" x14ac:dyDescent="0.2">
      <c r="A45" s="227">
        <v>18</v>
      </c>
      <c r="B45" s="227">
        <v>4.1500000000000004</v>
      </c>
      <c r="C45" s="738">
        <v>4.3</v>
      </c>
      <c r="D45" s="240">
        <v>10000</v>
      </c>
      <c r="E45" s="224">
        <f t="shared" si="0"/>
        <v>9761</v>
      </c>
      <c r="F45" s="223">
        <v>50</v>
      </c>
      <c r="G45" s="222">
        <v>12.15</v>
      </c>
      <c r="H45" s="738">
        <v>12.3</v>
      </c>
      <c r="I45" s="240">
        <v>10000</v>
      </c>
      <c r="J45" s="224">
        <f t="shared" si="1"/>
        <v>9761</v>
      </c>
      <c r="K45" s="223">
        <v>82</v>
      </c>
      <c r="L45" s="738">
        <v>20.149999999999999</v>
      </c>
      <c r="M45" s="222">
        <v>20.3</v>
      </c>
      <c r="N45" s="240">
        <v>10000</v>
      </c>
      <c r="O45" s="224">
        <f t="shared" si="2"/>
        <v>9761</v>
      </c>
      <c r="P45" s="270"/>
      <c r="Q45" s="5692">
        <v>17</v>
      </c>
      <c r="R45" s="5692">
        <v>17.149999999999999</v>
      </c>
      <c r="S45" s="23">
        <f>AVERAGE(N32:N35)</f>
        <v>10000</v>
      </c>
    </row>
    <row r="46" spans="1:19" x14ac:dyDescent="0.2">
      <c r="A46" s="227">
        <v>19</v>
      </c>
      <c r="B46" s="221">
        <v>4.3</v>
      </c>
      <c r="C46" s="182">
        <v>4.45</v>
      </c>
      <c r="D46" s="240">
        <v>10000</v>
      </c>
      <c r="E46" s="224">
        <f t="shared" si="0"/>
        <v>9761</v>
      </c>
      <c r="F46" s="223">
        <v>51</v>
      </c>
      <c r="G46" s="222">
        <v>12.3</v>
      </c>
      <c r="H46" s="738">
        <v>12.45</v>
      </c>
      <c r="I46" s="240">
        <v>10000</v>
      </c>
      <c r="J46" s="224">
        <f t="shared" si="1"/>
        <v>9761</v>
      </c>
      <c r="K46" s="223">
        <v>83</v>
      </c>
      <c r="L46" s="738">
        <v>20.3</v>
      </c>
      <c r="M46" s="222">
        <v>20.45</v>
      </c>
      <c r="N46" s="240">
        <v>10000</v>
      </c>
      <c r="O46" s="224">
        <f t="shared" si="2"/>
        <v>9761</v>
      </c>
      <c r="P46" s="270"/>
      <c r="Q46" s="5720">
        <v>18</v>
      </c>
      <c r="R46" s="5719">
        <v>18.149999999999999</v>
      </c>
      <c r="S46" s="23">
        <f>AVERAGE(N36:N39)</f>
        <v>10000</v>
      </c>
    </row>
    <row r="47" spans="1:19" x14ac:dyDescent="0.2">
      <c r="A47" s="227">
        <v>20</v>
      </c>
      <c r="B47" s="227">
        <v>4.45</v>
      </c>
      <c r="C47" s="738">
        <v>5</v>
      </c>
      <c r="D47" s="240">
        <v>10000</v>
      </c>
      <c r="E47" s="224">
        <f t="shared" si="0"/>
        <v>9761</v>
      </c>
      <c r="F47" s="223">
        <v>52</v>
      </c>
      <c r="G47" s="222">
        <v>12.45</v>
      </c>
      <c r="H47" s="738">
        <v>13</v>
      </c>
      <c r="I47" s="240">
        <v>10000</v>
      </c>
      <c r="J47" s="224">
        <f t="shared" si="1"/>
        <v>9761</v>
      </c>
      <c r="K47" s="223">
        <v>84</v>
      </c>
      <c r="L47" s="738">
        <v>20.45</v>
      </c>
      <c r="M47" s="222">
        <v>21</v>
      </c>
      <c r="N47" s="240">
        <v>10000</v>
      </c>
      <c r="O47" s="224">
        <f t="shared" si="2"/>
        <v>9761</v>
      </c>
      <c r="P47" s="270"/>
      <c r="Q47" s="5729">
        <v>19</v>
      </c>
      <c r="R47" s="5728">
        <v>19.149999999999999</v>
      </c>
      <c r="S47" s="23">
        <f>AVERAGE(N40:N43)</f>
        <v>10000</v>
      </c>
    </row>
    <row r="48" spans="1:19" x14ac:dyDescent="0.2">
      <c r="A48" s="5740">
        <v>21</v>
      </c>
      <c r="B48" s="5741">
        <v>5</v>
      </c>
      <c r="C48" s="5742">
        <v>5.15</v>
      </c>
      <c r="D48" s="5743">
        <v>10000</v>
      </c>
      <c r="E48" s="5744">
        <f t="shared" si="0"/>
        <v>9761</v>
      </c>
      <c r="F48" s="5745">
        <v>53</v>
      </c>
      <c r="G48" s="5741">
        <v>13</v>
      </c>
      <c r="H48" s="5746">
        <v>13.15</v>
      </c>
      <c r="I48" s="5743">
        <v>10000</v>
      </c>
      <c r="J48" s="5744">
        <f t="shared" si="1"/>
        <v>9761</v>
      </c>
      <c r="K48" s="5745">
        <v>85</v>
      </c>
      <c r="L48" s="5746">
        <v>21</v>
      </c>
      <c r="M48" s="5741">
        <v>21.15</v>
      </c>
      <c r="N48" s="5743">
        <v>10000</v>
      </c>
      <c r="O48" s="5744">
        <f t="shared" si="2"/>
        <v>9761</v>
      </c>
      <c r="P48" s="5747"/>
      <c r="Q48" s="5738">
        <v>20</v>
      </c>
      <c r="R48" s="5737">
        <v>20.149999999999999</v>
      </c>
      <c r="S48" s="23">
        <f>AVERAGE(N44:N47)</f>
        <v>10000</v>
      </c>
    </row>
    <row r="49" spans="1:19" x14ac:dyDescent="0.2">
      <c r="A49" s="5748">
        <v>22</v>
      </c>
      <c r="B49" s="5749">
        <v>5.15</v>
      </c>
      <c r="C49" s="5750">
        <v>5.3</v>
      </c>
      <c r="D49" s="5751">
        <v>10000</v>
      </c>
      <c r="E49" s="5752">
        <f t="shared" si="0"/>
        <v>9761</v>
      </c>
      <c r="F49" s="5753">
        <v>54</v>
      </c>
      <c r="G49" s="5754">
        <v>13.15</v>
      </c>
      <c r="H49" s="5750">
        <v>13.3</v>
      </c>
      <c r="I49" s="5751">
        <v>10000</v>
      </c>
      <c r="J49" s="5752">
        <f t="shared" si="1"/>
        <v>9761</v>
      </c>
      <c r="K49" s="5753">
        <v>86</v>
      </c>
      <c r="L49" s="5750">
        <v>21.15</v>
      </c>
      <c r="M49" s="5754">
        <v>21.3</v>
      </c>
      <c r="N49" s="5751">
        <v>10000</v>
      </c>
      <c r="O49" s="5752">
        <f t="shared" si="2"/>
        <v>9761</v>
      </c>
      <c r="P49" s="5755"/>
      <c r="Q49" s="5746">
        <v>21</v>
      </c>
      <c r="R49" s="5741">
        <v>21.15</v>
      </c>
      <c r="S49" s="23">
        <f>AVERAGE(N48:N51)</f>
        <v>10000</v>
      </c>
    </row>
    <row r="50" spans="1:19" x14ac:dyDescent="0.2">
      <c r="A50" s="227">
        <v>23</v>
      </c>
      <c r="B50" s="222">
        <v>5.3</v>
      </c>
      <c r="C50" s="182">
        <v>5.45</v>
      </c>
      <c r="D50" s="240">
        <v>10000</v>
      </c>
      <c r="E50" s="224">
        <f t="shared" si="0"/>
        <v>9761</v>
      </c>
      <c r="F50" s="223">
        <v>55</v>
      </c>
      <c r="G50" s="222">
        <v>13.3</v>
      </c>
      <c r="H50" s="738">
        <v>13.45</v>
      </c>
      <c r="I50" s="240">
        <v>10000</v>
      </c>
      <c r="J50" s="224">
        <f t="shared" si="1"/>
        <v>9761</v>
      </c>
      <c r="K50" s="223">
        <v>87</v>
      </c>
      <c r="L50" s="738">
        <v>21.3</v>
      </c>
      <c r="M50" s="222">
        <v>21.45</v>
      </c>
      <c r="N50" s="240">
        <v>10000</v>
      </c>
      <c r="O50" s="224">
        <f t="shared" si="2"/>
        <v>9761</v>
      </c>
      <c r="P50" s="270"/>
      <c r="Q50" s="5770">
        <v>22</v>
      </c>
      <c r="R50" s="5765">
        <v>22.15</v>
      </c>
      <c r="S50" s="23">
        <f>AVERAGE(N52:N55)</f>
        <v>10000</v>
      </c>
    </row>
    <row r="51" spans="1:19" x14ac:dyDescent="0.2">
      <c r="A51" s="5756">
        <v>24</v>
      </c>
      <c r="B51" s="5757">
        <v>5.45</v>
      </c>
      <c r="C51" s="5758">
        <v>6</v>
      </c>
      <c r="D51" s="5759">
        <v>10000</v>
      </c>
      <c r="E51" s="5760">
        <f t="shared" si="0"/>
        <v>9761</v>
      </c>
      <c r="F51" s="5761">
        <v>56</v>
      </c>
      <c r="G51" s="5762">
        <v>13.45</v>
      </c>
      <c r="H51" s="5758">
        <v>14</v>
      </c>
      <c r="I51" s="5759">
        <v>10000</v>
      </c>
      <c r="J51" s="5760">
        <f t="shared" si="1"/>
        <v>9761</v>
      </c>
      <c r="K51" s="5761">
        <v>88</v>
      </c>
      <c r="L51" s="5758">
        <v>21.45</v>
      </c>
      <c r="M51" s="5762">
        <v>22</v>
      </c>
      <c r="N51" s="5759">
        <v>10000</v>
      </c>
      <c r="O51" s="5760">
        <f t="shared" si="2"/>
        <v>9761</v>
      </c>
      <c r="P51" s="5763"/>
      <c r="Q51" s="5786">
        <v>23</v>
      </c>
      <c r="R51" s="5781">
        <v>23.15</v>
      </c>
      <c r="S51" s="23">
        <f>AVERAGE(N56:N59)</f>
        <v>10000</v>
      </c>
    </row>
    <row r="52" spans="1:19" x14ac:dyDescent="0.2">
      <c r="A52" s="5764">
        <v>25</v>
      </c>
      <c r="B52" s="5765">
        <v>6</v>
      </c>
      <c r="C52" s="5766">
        <v>6.15</v>
      </c>
      <c r="D52" s="5767">
        <v>10000</v>
      </c>
      <c r="E52" s="5768">
        <f t="shared" si="0"/>
        <v>9761</v>
      </c>
      <c r="F52" s="5769">
        <v>57</v>
      </c>
      <c r="G52" s="5765">
        <v>14</v>
      </c>
      <c r="H52" s="5770">
        <v>14.15</v>
      </c>
      <c r="I52" s="5767">
        <v>10000</v>
      </c>
      <c r="J52" s="5768">
        <f t="shared" si="1"/>
        <v>9761</v>
      </c>
      <c r="K52" s="5769">
        <v>89</v>
      </c>
      <c r="L52" s="5770">
        <v>22</v>
      </c>
      <c r="M52" s="5765">
        <v>22.15</v>
      </c>
      <c r="N52" s="5767">
        <v>10000</v>
      </c>
      <c r="O52" s="5768">
        <f t="shared" si="2"/>
        <v>9761</v>
      </c>
      <c r="P52" s="5771"/>
      <c r="Q52" s="750" t="s">
        <v>140</v>
      </c>
      <c r="S52" s="23">
        <f>AVERAGE(S28:S51)</f>
        <v>10000</v>
      </c>
    </row>
    <row r="53" spans="1:19" x14ac:dyDescent="0.2">
      <c r="A53" s="227">
        <v>26</v>
      </c>
      <c r="B53" s="225">
        <v>6.15</v>
      </c>
      <c r="C53" s="738">
        <v>6.3</v>
      </c>
      <c r="D53" s="240">
        <v>10000</v>
      </c>
      <c r="E53" s="224">
        <f t="shared" si="0"/>
        <v>9761</v>
      </c>
      <c r="F53" s="223">
        <v>58</v>
      </c>
      <c r="G53" s="222">
        <v>14.15</v>
      </c>
      <c r="H53" s="738">
        <v>14.3</v>
      </c>
      <c r="I53" s="240">
        <v>10000</v>
      </c>
      <c r="J53" s="224">
        <f t="shared" si="1"/>
        <v>9761</v>
      </c>
      <c r="K53" s="223">
        <v>90</v>
      </c>
      <c r="L53" s="738">
        <v>22.15</v>
      </c>
      <c r="M53" s="222">
        <v>22.3</v>
      </c>
      <c r="N53" s="240">
        <v>10000</v>
      </c>
      <c r="O53" s="224">
        <f t="shared" si="2"/>
        <v>9761</v>
      </c>
      <c r="P53" s="270"/>
    </row>
    <row r="54" spans="1:19" x14ac:dyDescent="0.2">
      <c r="A54" s="5772">
        <v>27</v>
      </c>
      <c r="B54" s="5773">
        <v>6.3</v>
      </c>
      <c r="C54" s="5774">
        <v>6.45</v>
      </c>
      <c r="D54" s="5775">
        <v>10000</v>
      </c>
      <c r="E54" s="5776">
        <f t="shared" si="0"/>
        <v>9761</v>
      </c>
      <c r="F54" s="5777">
        <v>59</v>
      </c>
      <c r="G54" s="5773">
        <v>14.3</v>
      </c>
      <c r="H54" s="5778">
        <v>14.45</v>
      </c>
      <c r="I54" s="5775">
        <v>10000</v>
      </c>
      <c r="J54" s="5776">
        <f t="shared" si="1"/>
        <v>9761</v>
      </c>
      <c r="K54" s="5777">
        <v>91</v>
      </c>
      <c r="L54" s="5778">
        <v>22.3</v>
      </c>
      <c r="M54" s="5773">
        <v>22.45</v>
      </c>
      <c r="N54" s="5775">
        <v>10000</v>
      </c>
      <c r="O54" s="5776">
        <f t="shared" si="2"/>
        <v>9761</v>
      </c>
      <c r="P54" s="5779"/>
    </row>
    <row r="55" spans="1:19" x14ac:dyDescent="0.2">
      <c r="A55" s="227">
        <v>28</v>
      </c>
      <c r="B55" s="225">
        <v>6.45</v>
      </c>
      <c r="C55" s="738">
        <v>7</v>
      </c>
      <c r="D55" s="240">
        <v>10000</v>
      </c>
      <c r="E55" s="224">
        <f t="shared" si="0"/>
        <v>9761</v>
      </c>
      <c r="F55" s="223">
        <v>60</v>
      </c>
      <c r="G55" s="222">
        <v>14.45</v>
      </c>
      <c r="H55" s="222">
        <v>15</v>
      </c>
      <c r="I55" s="240">
        <v>10000</v>
      </c>
      <c r="J55" s="224">
        <f t="shared" si="1"/>
        <v>9761</v>
      </c>
      <c r="K55" s="223">
        <v>92</v>
      </c>
      <c r="L55" s="738">
        <v>22.45</v>
      </c>
      <c r="M55" s="222">
        <v>23</v>
      </c>
      <c r="N55" s="240">
        <v>10000</v>
      </c>
      <c r="O55" s="224">
        <f t="shared" si="2"/>
        <v>9761</v>
      </c>
      <c r="P55" s="270"/>
    </row>
    <row r="56" spans="1:19" x14ac:dyDescent="0.2">
      <c r="A56" s="5780">
        <v>29</v>
      </c>
      <c r="B56" s="5781">
        <v>7</v>
      </c>
      <c r="C56" s="5782">
        <v>7.15</v>
      </c>
      <c r="D56" s="5783">
        <v>10000</v>
      </c>
      <c r="E56" s="5784">
        <f t="shared" si="0"/>
        <v>9761</v>
      </c>
      <c r="F56" s="5785">
        <v>61</v>
      </c>
      <c r="G56" s="5781">
        <v>15</v>
      </c>
      <c r="H56" s="5781">
        <v>15.15</v>
      </c>
      <c r="I56" s="5783">
        <v>10000</v>
      </c>
      <c r="J56" s="5784">
        <f t="shared" si="1"/>
        <v>9761</v>
      </c>
      <c r="K56" s="5785">
        <v>93</v>
      </c>
      <c r="L56" s="5786">
        <v>23</v>
      </c>
      <c r="M56" s="5781">
        <v>23.15</v>
      </c>
      <c r="N56" s="5783">
        <v>10000</v>
      </c>
      <c r="O56" s="5784">
        <f t="shared" si="2"/>
        <v>9761</v>
      </c>
      <c r="P56" s="5787"/>
    </row>
    <row r="57" spans="1:19" x14ac:dyDescent="0.2">
      <c r="A57" s="5788">
        <v>30</v>
      </c>
      <c r="B57" s="5789">
        <v>7.15</v>
      </c>
      <c r="C57" s="5790">
        <v>7.3</v>
      </c>
      <c r="D57" s="5791">
        <v>10000</v>
      </c>
      <c r="E57" s="5792">
        <f t="shared" si="0"/>
        <v>9761</v>
      </c>
      <c r="F57" s="5793">
        <v>62</v>
      </c>
      <c r="G57" s="5794">
        <v>15.15</v>
      </c>
      <c r="H57" s="5794">
        <v>15.3</v>
      </c>
      <c r="I57" s="5791">
        <v>10000</v>
      </c>
      <c r="J57" s="5792">
        <f t="shared" si="1"/>
        <v>9761</v>
      </c>
      <c r="K57" s="5793">
        <v>94</v>
      </c>
      <c r="L57" s="5794">
        <v>23.15</v>
      </c>
      <c r="M57" s="5794">
        <v>23.3</v>
      </c>
      <c r="N57" s="5791">
        <v>10000</v>
      </c>
      <c r="O57" s="5792">
        <f t="shared" si="2"/>
        <v>9761</v>
      </c>
      <c r="P57" s="5795"/>
    </row>
    <row r="58" spans="1:19" x14ac:dyDescent="0.2">
      <c r="A58" s="5796">
        <v>31</v>
      </c>
      <c r="B58" s="5797">
        <v>7.3</v>
      </c>
      <c r="C58" s="5798">
        <v>7.45</v>
      </c>
      <c r="D58" s="5799">
        <v>10000</v>
      </c>
      <c r="E58" s="5800">
        <f t="shared" si="0"/>
        <v>9761</v>
      </c>
      <c r="F58" s="5801">
        <v>63</v>
      </c>
      <c r="G58" s="5797">
        <v>15.3</v>
      </c>
      <c r="H58" s="5797">
        <v>15.45</v>
      </c>
      <c r="I58" s="5799">
        <v>10000</v>
      </c>
      <c r="J58" s="5800">
        <f t="shared" si="1"/>
        <v>9761</v>
      </c>
      <c r="K58" s="5801">
        <v>95</v>
      </c>
      <c r="L58" s="5797">
        <v>23.3</v>
      </c>
      <c r="M58" s="5797">
        <v>23.45</v>
      </c>
      <c r="N58" s="5799">
        <v>10000</v>
      </c>
      <c r="O58" s="5800">
        <f t="shared" si="2"/>
        <v>9761</v>
      </c>
      <c r="P58" s="5802"/>
    </row>
    <row r="59" spans="1:19" x14ac:dyDescent="0.2">
      <c r="A59" s="5803">
        <v>32</v>
      </c>
      <c r="B59" s="5804">
        <v>7.45</v>
      </c>
      <c r="C59" s="5805">
        <v>8</v>
      </c>
      <c r="D59" s="5806">
        <v>10000</v>
      </c>
      <c r="E59" s="5807">
        <f t="shared" si="0"/>
        <v>9761</v>
      </c>
      <c r="F59" s="5808">
        <v>64</v>
      </c>
      <c r="G59" s="5809">
        <v>15.45</v>
      </c>
      <c r="H59" s="5809">
        <v>16</v>
      </c>
      <c r="I59" s="5806">
        <v>10000</v>
      </c>
      <c r="J59" s="5807">
        <f t="shared" si="1"/>
        <v>9761</v>
      </c>
      <c r="K59" s="5808">
        <v>96</v>
      </c>
      <c r="L59" s="5809">
        <v>23.45</v>
      </c>
      <c r="M59" s="5809">
        <v>24</v>
      </c>
      <c r="N59" s="5806">
        <v>10000</v>
      </c>
      <c r="O59" s="5807">
        <f t="shared" si="2"/>
        <v>9761</v>
      </c>
      <c r="P59" s="5810"/>
    </row>
    <row r="60" spans="1:19" x14ac:dyDescent="0.2">
      <c r="A60" s="5811" t="s">
        <v>27</v>
      </c>
      <c r="B60" s="5812"/>
      <c r="C60" s="5812"/>
      <c r="D60" s="5813">
        <f>SUM(D28:D59)</f>
        <v>320000</v>
      </c>
      <c r="E60" s="5814">
        <f>SUM(E28:E59)</f>
        <v>312352</v>
      </c>
      <c r="F60" s="5812"/>
      <c r="G60" s="5812"/>
      <c r="H60" s="5812"/>
      <c r="I60" s="5813">
        <f>SUM(I28:I59)</f>
        <v>320000</v>
      </c>
      <c r="J60" s="5814">
        <f>SUM(J28:J59)</f>
        <v>312352</v>
      </c>
      <c r="K60" s="5812"/>
      <c r="L60" s="5812"/>
      <c r="M60" s="5812"/>
      <c r="N60" s="5812">
        <f>SUM(N28:N59)</f>
        <v>320000</v>
      </c>
      <c r="O60" s="5814">
        <f>SUM(O28:O59)</f>
        <v>312352</v>
      </c>
      <c r="P60" s="5815"/>
    </row>
    <row r="64" spans="1:19" x14ac:dyDescent="0.2">
      <c r="A64" s="750" t="s">
        <v>124</v>
      </c>
      <c r="B64" s="750">
        <f>SUM(D60,I60,N60)/(4000*1000)</f>
        <v>0.24</v>
      </c>
      <c r="C64" s="750">
        <f>ROUNDDOWN(SUM(E60,J60,O60)/(4000*1000),4)</f>
        <v>0.23419999999999999</v>
      </c>
    </row>
    <row r="66" spans="1:16" x14ac:dyDescent="0.2">
      <c r="A66" s="5816"/>
      <c r="B66" s="5817"/>
      <c r="C66" s="5817"/>
      <c r="D66" s="5818"/>
      <c r="E66" s="5817"/>
      <c r="F66" s="5817"/>
      <c r="G66" s="5817"/>
      <c r="H66" s="5817"/>
      <c r="I66" s="5818"/>
      <c r="J66" s="5819"/>
      <c r="K66" s="5817"/>
      <c r="L66" s="5817"/>
      <c r="M66" s="5817"/>
      <c r="N66" s="5817"/>
      <c r="O66" s="5817"/>
      <c r="P66" s="5820"/>
    </row>
    <row r="67" spans="1:16" x14ac:dyDescent="0.2">
      <c r="A67" s="5821" t="s">
        <v>28</v>
      </c>
      <c r="B67" s="5822"/>
      <c r="C67" s="5822"/>
      <c r="D67" s="5823"/>
      <c r="E67" s="5824"/>
      <c r="F67" s="5822"/>
      <c r="G67" s="5822"/>
      <c r="H67" s="5824"/>
      <c r="I67" s="5823"/>
      <c r="J67" s="5825"/>
      <c r="K67" s="5822"/>
      <c r="L67" s="5822"/>
      <c r="M67" s="5822"/>
      <c r="N67" s="5822"/>
      <c r="O67" s="5822"/>
      <c r="P67" s="5826"/>
    </row>
    <row r="68" spans="1:16" x14ac:dyDescent="0.2">
      <c r="A68" s="5827"/>
      <c r="B68" s="5828"/>
      <c r="C68" s="5828"/>
      <c r="D68" s="5828"/>
      <c r="E68" s="5828"/>
      <c r="F68" s="5828"/>
      <c r="G68" s="5828"/>
      <c r="H68" s="5828"/>
      <c r="I68" s="5828"/>
      <c r="J68" s="5828"/>
      <c r="K68" s="5828"/>
      <c r="L68" s="5829"/>
      <c r="M68" s="5829"/>
      <c r="N68" s="5829"/>
      <c r="O68" s="5829"/>
      <c r="P68" s="5830"/>
    </row>
    <row r="69" spans="1:16" x14ac:dyDescent="0.2">
      <c r="A69" s="146"/>
      <c r="B69" s="266"/>
      <c r="C69" s="266"/>
      <c r="D69" s="264"/>
      <c r="E69" s="145"/>
      <c r="F69" s="266"/>
      <c r="G69" s="266"/>
      <c r="H69" s="145"/>
      <c r="I69" s="264"/>
      <c r="J69" s="144"/>
      <c r="K69" s="266"/>
      <c r="L69" s="266"/>
      <c r="M69" s="266"/>
      <c r="N69" s="266"/>
      <c r="O69" s="266"/>
      <c r="P69" s="270"/>
    </row>
    <row r="70" spans="1:16" x14ac:dyDescent="0.2">
      <c r="A70" s="256"/>
      <c r="B70" s="266"/>
      <c r="C70" s="266"/>
      <c r="D70" s="264"/>
      <c r="E70" s="145"/>
      <c r="F70" s="266"/>
      <c r="G70" s="266"/>
      <c r="H70" s="145"/>
      <c r="I70" s="264"/>
      <c r="J70" s="266"/>
      <c r="K70" s="266"/>
      <c r="L70" s="266"/>
      <c r="M70" s="266"/>
      <c r="N70" s="266"/>
      <c r="O70" s="266"/>
      <c r="P70" s="270"/>
    </row>
    <row r="71" spans="1:16" x14ac:dyDescent="0.2">
      <c r="A71" s="5831"/>
      <c r="B71" s="5832"/>
      <c r="C71" s="5832"/>
      <c r="D71" s="5833"/>
      <c r="E71" s="5834"/>
      <c r="F71" s="5832"/>
      <c r="G71" s="5832"/>
      <c r="H71" s="5834"/>
      <c r="I71" s="5833"/>
      <c r="J71" s="5832"/>
      <c r="K71" s="5832"/>
      <c r="L71" s="5832"/>
      <c r="M71" s="5832"/>
      <c r="N71" s="5832"/>
      <c r="O71" s="5832"/>
      <c r="P71" s="5835"/>
    </row>
    <row r="72" spans="1:16" x14ac:dyDescent="0.2">
      <c r="A72" s="256"/>
      <c r="B72" s="266"/>
      <c r="C72" s="266"/>
      <c r="D72" s="264"/>
      <c r="E72" s="145"/>
      <c r="F72" s="266"/>
      <c r="G72" s="266"/>
      <c r="H72" s="145"/>
      <c r="I72" s="264"/>
      <c r="J72" s="266"/>
      <c r="K72" s="266"/>
      <c r="L72" s="266"/>
      <c r="M72" s="266" t="s">
        <v>29</v>
      </c>
      <c r="N72" s="266"/>
      <c r="O72" s="266"/>
      <c r="P72" s="270"/>
    </row>
    <row r="73" spans="1:16" x14ac:dyDescent="0.2">
      <c r="A73" s="5836"/>
      <c r="B73" s="5837"/>
      <c r="C73" s="5837"/>
      <c r="D73" s="5838"/>
      <c r="E73" s="5839"/>
      <c r="F73" s="5837"/>
      <c r="G73" s="5837"/>
      <c r="H73" s="5839"/>
      <c r="I73" s="5838"/>
      <c r="J73" s="5837"/>
      <c r="K73" s="5837"/>
      <c r="L73" s="5837"/>
      <c r="M73" s="5837" t="s">
        <v>30</v>
      </c>
      <c r="N73" s="5837"/>
      <c r="O73" s="5837"/>
      <c r="P73" s="5840"/>
    </row>
    <row r="74" spans="1:16" x14ac:dyDescent="0.2">
      <c r="E74" s="5841"/>
      <c r="H74" s="5841"/>
    </row>
    <row r="75" spans="1:16" ht="15.75" x14ac:dyDescent="0.25">
      <c r="C75" s="243"/>
      <c r="E75" s="138"/>
      <c r="H75" s="138"/>
    </row>
    <row r="76" spans="1:16" x14ac:dyDescent="0.2">
      <c r="E76" s="5842"/>
      <c r="H76" s="5842"/>
    </row>
    <row r="77" spans="1:16" ht="15.75" x14ac:dyDescent="0.25">
      <c r="E77" s="138"/>
      <c r="H77" s="138"/>
    </row>
    <row r="78" spans="1:16" x14ac:dyDescent="0.2">
      <c r="E78" s="5843"/>
      <c r="H78" s="5843"/>
    </row>
    <row r="79" spans="1:16" ht="15.75" x14ac:dyDescent="0.25">
      <c r="E79" s="138"/>
      <c r="H79" s="138"/>
    </row>
    <row r="80" spans="1:16" ht="15.75" x14ac:dyDescent="0.25">
      <c r="E80" s="138"/>
      <c r="H80" s="138"/>
    </row>
    <row r="81" spans="5:13" ht="15.75" x14ac:dyDescent="0.25">
      <c r="E81" s="138"/>
      <c r="H81" s="138"/>
    </row>
    <row r="82" spans="5:13" ht="15.75" x14ac:dyDescent="0.25">
      <c r="E82" s="138"/>
      <c r="H82" s="138"/>
    </row>
    <row r="83" spans="5:13" x14ac:dyDescent="0.2">
      <c r="E83" s="5844"/>
      <c r="H83" s="5844"/>
    </row>
    <row r="84" spans="5:13" ht="15.75" x14ac:dyDescent="0.25">
      <c r="E84" s="138"/>
      <c r="H84" s="138"/>
    </row>
    <row r="85" spans="5:13" ht="15.75" x14ac:dyDescent="0.25">
      <c r="E85" s="138"/>
      <c r="H85" s="138"/>
    </row>
    <row r="86" spans="5:13" x14ac:dyDescent="0.2">
      <c r="E86" s="5845"/>
      <c r="H86" s="5845"/>
    </row>
    <row r="87" spans="5:13" x14ac:dyDescent="0.2">
      <c r="E87" s="5846"/>
      <c r="H87" s="5846"/>
    </row>
    <row r="88" spans="5:13" ht="15.75" x14ac:dyDescent="0.25">
      <c r="E88" s="138"/>
      <c r="H88" s="138"/>
    </row>
    <row r="89" spans="5:13" x14ac:dyDescent="0.2">
      <c r="E89" s="5847"/>
      <c r="H89" s="5847"/>
    </row>
    <row r="90" spans="5:13" x14ac:dyDescent="0.2">
      <c r="E90" s="5848"/>
      <c r="H90" s="5848"/>
    </row>
    <row r="91" spans="5:13" ht="15.75" x14ac:dyDescent="0.25">
      <c r="E91" s="138"/>
      <c r="H91" s="138"/>
    </row>
    <row r="92" spans="5:13" ht="15.75" x14ac:dyDescent="0.25">
      <c r="E92" s="138"/>
      <c r="H92" s="138"/>
    </row>
    <row r="93" spans="5:13" ht="15.75" x14ac:dyDescent="0.25">
      <c r="E93" s="138"/>
      <c r="H93" s="138"/>
    </row>
    <row r="94" spans="5:13" ht="15.75" x14ac:dyDescent="0.25">
      <c r="E94" s="138"/>
      <c r="H94" s="138"/>
    </row>
    <row r="95" spans="5:13" x14ac:dyDescent="0.2">
      <c r="E95" s="5849"/>
      <c r="H95" s="5849"/>
    </row>
    <row r="96" spans="5:13" x14ac:dyDescent="0.2">
      <c r="E96" s="5850"/>
      <c r="H96" s="5850"/>
      <c r="M96" s="5851" t="s">
        <v>8</v>
      </c>
    </row>
    <row r="97" spans="5:14" ht="15.75" x14ac:dyDescent="0.25">
      <c r="E97" s="138"/>
      <c r="H97" s="138"/>
    </row>
    <row r="98" spans="5:14" x14ac:dyDescent="0.2">
      <c r="E98" s="5852"/>
      <c r="H98" s="5852"/>
    </row>
    <row r="99" spans="5:14" x14ac:dyDescent="0.2">
      <c r="E99" s="5853"/>
      <c r="H99" s="5853"/>
    </row>
    <row r="101" spans="5:14" x14ac:dyDescent="0.2">
      <c r="N101" s="5854"/>
    </row>
    <row r="126" spans="4:4" x14ac:dyDescent="0.2">
      <c r="D126" s="5855"/>
    </row>
  </sheetData>
  <mergeCells count="1">
    <mergeCell ref="Q27:R27"/>
  </mergeCells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750"/>
  </cols>
  <sheetData>
    <row r="1" spans="1:16" ht="12.75" customHeight="1" x14ac:dyDescent="0.2">
      <c r="A1" s="278"/>
      <c r="B1" s="277"/>
      <c r="C1" s="277"/>
      <c r="D1" s="276"/>
      <c r="E1" s="277"/>
      <c r="F1" s="277"/>
      <c r="G1" s="277"/>
      <c r="H1" s="277"/>
      <c r="I1" s="276"/>
      <c r="J1" s="277"/>
      <c r="K1" s="277"/>
      <c r="L1" s="277"/>
      <c r="M1" s="277"/>
      <c r="N1" s="277"/>
      <c r="O1" s="277"/>
      <c r="P1" s="275"/>
    </row>
    <row r="2" spans="1:16" ht="12.75" customHeight="1" x14ac:dyDescent="0.2">
      <c r="A2" s="5856" t="s">
        <v>0</v>
      </c>
      <c r="B2" s="5857"/>
      <c r="C2" s="5857"/>
      <c r="D2" s="5857"/>
      <c r="E2" s="5857"/>
      <c r="F2" s="5857"/>
      <c r="G2" s="5857"/>
      <c r="H2" s="5857"/>
      <c r="I2" s="5857"/>
      <c r="J2" s="5857"/>
      <c r="K2" s="5857"/>
      <c r="L2" s="5857"/>
      <c r="M2" s="5857"/>
      <c r="N2" s="5857"/>
      <c r="O2" s="5857"/>
      <c r="P2" s="5858"/>
    </row>
    <row r="3" spans="1:16" ht="12.75" customHeight="1" x14ac:dyDescent="0.2">
      <c r="A3" s="272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0"/>
    </row>
    <row r="4" spans="1:16" ht="12.75" customHeight="1" x14ac:dyDescent="0.2">
      <c r="A4" s="269" t="s">
        <v>125</v>
      </c>
      <c r="B4" s="268"/>
      <c r="C4" s="268"/>
      <c r="D4" s="268"/>
      <c r="E4" s="268"/>
      <c r="F4" s="268"/>
      <c r="G4" s="268"/>
      <c r="H4" s="268"/>
      <c r="I4" s="268"/>
      <c r="J4" s="267"/>
      <c r="K4" s="266"/>
      <c r="L4" s="266"/>
      <c r="M4" s="266"/>
      <c r="N4" s="266"/>
      <c r="O4" s="266"/>
      <c r="P4" s="270"/>
    </row>
    <row r="5" spans="1:16" ht="12.75" customHeight="1" x14ac:dyDescent="0.2">
      <c r="A5" s="265"/>
      <c r="B5" s="266"/>
      <c r="C5" s="266"/>
      <c r="D5" s="264"/>
      <c r="E5" s="266"/>
      <c r="F5" s="266"/>
      <c r="G5" s="266"/>
      <c r="H5" s="266"/>
      <c r="I5" s="264"/>
      <c r="J5" s="266"/>
      <c r="K5" s="266"/>
      <c r="L5" s="266"/>
      <c r="M5" s="266"/>
      <c r="N5" s="266"/>
      <c r="O5" s="266"/>
      <c r="P5" s="270"/>
    </row>
    <row r="6" spans="1:16" ht="12.75" customHeight="1" x14ac:dyDescent="0.2">
      <c r="A6" s="265" t="s">
        <v>2</v>
      </c>
      <c r="B6" s="266"/>
      <c r="C6" s="266"/>
      <c r="D6" s="264"/>
      <c r="E6" s="266"/>
      <c r="F6" s="266"/>
      <c r="G6" s="266"/>
      <c r="H6" s="266"/>
      <c r="I6" s="264"/>
      <c r="J6" s="266"/>
      <c r="K6" s="266"/>
      <c r="L6" s="266"/>
      <c r="M6" s="266"/>
      <c r="N6" s="266"/>
      <c r="O6" s="266"/>
      <c r="P6" s="270"/>
    </row>
    <row r="7" spans="1:16" ht="12.75" customHeight="1" x14ac:dyDescent="0.2">
      <c r="A7" s="265" t="s">
        <v>3</v>
      </c>
      <c r="B7" s="266"/>
      <c r="C7" s="266"/>
      <c r="D7" s="264"/>
      <c r="E7" s="266"/>
      <c r="F7" s="266"/>
      <c r="G7" s="266"/>
      <c r="H7" s="266"/>
      <c r="I7" s="264"/>
      <c r="J7" s="266"/>
      <c r="K7" s="266"/>
      <c r="L7" s="266"/>
      <c r="M7" s="266"/>
      <c r="N7" s="266"/>
      <c r="O7" s="266"/>
      <c r="P7" s="270"/>
    </row>
    <row r="8" spans="1:16" ht="12.75" customHeight="1" x14ac:dyDescent="0.2">
      <c r="A8" s="265" t="s">
        <v>4</v>
      </c>
      <c r="B8" s="266"/>
      <c r="C8" s="266"/>
      <c r="D8" s="264"/>
      <c r="E8" s="266"/>
      <c r="F8" s="266"/>
      <c r="G8" s="266"/>
      <c r="H8" s="266"/>
      <c r="I8" s="264"/>
      <c r="J8" s="266"/>
      <c r="K8" s="266"/>
      <c r="L8" s="266"/>
      <c r="M8" s="266"/>
      <c r="N8" s="266"/>
      <c r="O8" s="266"/>
      <c r="P8" s="270"/>
    </row>
    <row r="9" spans="1:16" ht="12.75" customHeight="1" x14ac:dyDescent="0.2">
      <c r="A9" s="5859" t="s">
        <v>5</v>
      </c>
      <c r="B9" s="5860"/>
      <c r="C9" s="5860"/>
      <c r="D9" s="5861"/>
      <c r="E9" s="5860"/>
      <c r="F9" s="5860"/>
      <c r="G9" s="5860"/>
      <c r="H9" s="5860"/>
      <c r="I9" s="5861"/>
      <c r="J9" s="5860"/>
      <c r="K9" s="5860"/>
      <c r="L9" s="5860"/>
      <c r="M9" s="5860"/>
      <c r="N9" s="5860"/>
      <c r="O9" s="5860"/>
      <c r="P9" s="5862"/>
    </row>
    <row r="10" spans="1:16" ht="12.75" customHeight="1" x14ac:dyDescent="0.2">
      <c r="A10" s="265" t="s">
        <v>6</v>
      </c>
      <c r="B10" s="266"/>
      <c r="C10" s="266"/>
      <c r="D10" s="264"/>
      <c r="E10" s="266"/>
      <c r="F10" s="266"/>
      <c r="G10" s="266"/>
      <c r="H10" s="266"/>
      <c r="I10" s="264"/>
      <c r="J10" s="266"/>
      <c r="K10" s="266"/>
      <c r="L10" s="266"/>
      <c r="M10" s="266"/>
      <c r="N10" s="266"/>
      <c r="O10" s="266"/>
      <c r="P10" s="270"/>
    </row>
    <row r="11" spans="1:16" ht="12.75" customHeight="1" x14ac:dyDescent="0.2">
      <c r="A11" s="265"/>
      <c r="B11" s="266"/>
      <c r="C11" s="266"/>
      <c r="D11" s="264"/>
      <c r="E11" s="266"/>
      <c r="F11" s="266"/>
      <c r="G11" s="745"/>
      <c r="H11" s="266"/>
      <c r="I11" s="264"/>
      <c r="J11" s="266"/>
      <c r="K11" s="266"/>
      <c r="L11" s="266"/>
      <c r="M11" s="266"/>
      <c r="N11" s="266"/>
      <c r="O11" s="266"/>
      <c r="P11" s="270"/>
    </row>
    <row r="12" spans="1:16" ht="12.75" customHeight="1" x14ac:dyDescent="0.2">
      <c r="A12" s="5863" t="s">
        <v>126</v>
      </c>
      <c r="B12" s="5864"/>
      <c r="C12" s="5864"/>
      <c r="D12" s="5865"/>
      <c r="E12" s="5864" t="s">
        <v>8</v>
      </c>
      <c r="F12" s="5864"/>
      <c r="G12" s="5864"/>
      <c r="H12" s="5864"/>
      <c r="I12" s="5865"/>
      <c r="J12" s="5864"/>
      <c r="K12" s="5864"/>
      <c r="L12" s="5864"/>
      <c r="M12" s="5864"/>
      <c r="N12" s="5866" t="s">
        <v>127</v>
      </c>
      <c r="O12" s="5864"/>
      <c r="P12" s="5867"/>
    </row>
    <row r="13" spans="1:16" ht="12.75" customHeight="1" x14ac:dyDescent="0.2">
      <c r="A13" s="265"/>
      <c r="B13" s="266"/>
      <c r="C13" s="266"/>
      <c r="D13" s="264"/>
      <c r="E13" s="266"/>
      <c r="F13" s="266"/>
      <c r="G13" s="266"/>
      <c r="H13" s="266"/>
      <c r="I13" s="264"/>
      <c r="J13" s="266"/>
      <c r="K13" s="266"/>
      <c r="L13" s="266"/>
      <c r="M13" s="266"/>
      <c r="N13" s="266"/>
      <c r="O13" s="266"/>
      <c r="P13" s="270"/>
    </row>
    <row r="14" spans="1:16" ht="12.75" customHeight="1" x14ac:dyDescent="0.2">
      <c r="A14" s="5868" t="s">
        <v>10</v>
      </c>
      <c r="B14" s="5869"/>
      <c r="C14" s="5869"/>
      <c r="D14" s="5870"/>
      <c r="E14" s="5869"/>
      <c r="F14" s="5869"/>
      <c r="G14" s="5869"/>
      <c r="H14" s="5869"/>
      <c r="I14" s="5870"/>
      <c r="J14" s="5869"/>
      <c r="K14" s="5869"/>
      <c r="L14" s="5869"/>
      <c r="M14" s="5869"/>
      <c r="N14" s="5871"/>
      <c r="O14" s="5872"/>
      <c r="P14" s="5873"/>
    </row>
    <row r="15" spans="1:16" ht="12.75" customHeight="1" x14ac:dyDescent="0.2">
      <c r="A15" s="256"/>
      <c r="B15" s="266"/>
      <c r="C15" s="266"/>
      <c r="D15" s="264"/>
      <c r="E15" s="266"/>
      <c r="F15" s="266"/>
      <c r="G15" s="266"/>
      <c r="H15" s="266"/>
      <c r="I15" s="264"/>
      <c r="J15" s="266"/>
      <c r="K15" s="266"/>
      <c r="L15" s="266"/>
      <c r="M15" s="266"/>
      <c r="N15" s="255" t="s">
        <v>11</v>
      </c>
      <c r="O15" s="254" t="s">
        <v>12</v>
      </c>
      <c r="P15" s="270"/>
    </row>
    <row r="16" spans="1:16" ht="12.75" customHeight="1" x14ac:dyDescent="0.2">
      <c r="A16" s="5874" t="s">
        <v>13</v>
      </c>
      <c r="B16" s="5875"/>
      <c r="C16" s="5875"/>
      <c r="D16" s="5876"/>
      <c r="E16" s="5875"/>
      <c r="F16" s="5875"/>
      <c r="G16" s="5875"/>
      <c r="H16" s="5875"/>
      <c r="I16" s="5876"/>
      <c r="J16" s="5875"/>
      <c r="K16" s="5875"/>
      <c r="L16" s="5875"/>
      <c r="M16" s="5875"/>
      <c r="N16" s="5877"/>
      <c r="O16" s="5878"/>
      <c r="P16" s="5878"/>
    </row>
    <row r="17" spans="1:47" ht="12.75" customHeight="1" x14ac:dyDescent="0.2">
      <c r="A17" s="5879" t="s">
        <v>14</v>
      </c>
      <c r="B17" s="5880"/>
      <c r="C17" s="5880"/>
      <c r="D17" s="5881"/>
      <c r="E17" s="5880"/>
      <c r="F17" s="5880"/>
      <c r="G17" s="5880"/>
      <c r="H17" s="5880"/>
      <c r="I17" s="5881"/>
      <c r="J17" s="5880"/>
      <c r="K17" s="5880"/>
      <c r="L17" s="5880"/>
      <c r="M17" s="5880"/>
      <c r="N17" s="5882" t="s">
        <v>15</v>
      </c>
      <c r="O17" s="5883" t="s">
        <v>16</v>
      </c>
      <c r="P17" s="5884"/>
    </row>
    <row r="18" spans="1:47" ht="12.75" customHeight="1" x14ac:dyDescent="0.2">
      <c r="A18" s="5885"/>
      <c r="B18" s="5886"/>
      <c r="C18" s="5886"/>
      <c r="D18" s="5887"/>
      <c r="E18" s="5886"/>
      <c r="F18" s="5886"/>
      <c r="G18" s="5886"/>
      <c r="H18" s="5886"/>
      <c r="I18" s="5887"/>
      <c r="J18" s="5886"/>
      <c r="K18" s="5886"/>
      <c r="L18" s="5886"/>
      <c r="M18" s="5886"/>
      <c r="N18" s="5888"/>
      <c r="O18" s="5889"/>
      <c r="P18" s="5890" t="s">
        <v>8</v>
      </c>
    </row>
    <row r="19" spans="1:47" ht="12.75" customHeight="1" x14ac:dyDescent="0.2">
      <c r="A19" s="256"/>
      <c r="B19" s="266"/>
      <c r="C19" s="266"/>
      <c r="D19" s="264"/>
      <c r="E19" s="266"/>
      <c r="F19" s="266"/>
      <c r="G19" s="266"/>
      <c r="H19" s="266"/>
      <c r="I19" s="264"/>
      <c r="J19" s="266"/>
      <c r="K19" s="243"/>
      <c r="L19" s="266" t="s">
        <v>17</v>
      </c>
      <c r="M19" s="266"/>
      <c r="N19" s="242"/>
      <c r="O19" s="241"/>
      <c r="P19" s="270"/>
      <c r="AU19" s="240"/>
    </row>
    <row r="20" spans="1:47" ht="12.75" customHeight="1" x14ac:dyDescent="0.2">
      <c r="A20" s="5891"/>
      <c r="B20" s="5892"/>
      <c r="C20" s="5892"/>
      <c r="D20" s="5893"/>
      <c r="E20" s="5892"/>
      <c r="F20" s="5892"/>
      <c r="G20" s="5892"/>
      <c r="H20" s="5892"/>
      <c r="I20" s="5893"/>
      <c r="J20" s="5892"/>
      <c r="K20" s="5892"/>
      <c r="L20" s="5892"/>
      <c r="M20" s="5892"/>
      <c r="N20" s="5894"/>
      <c r="O20" s="5895"/>
      <c r="P20" s="5896"/>
    </row>
    <row r="21" spans="1:47" ht="12.75" customHeight="1" x14ac:dyDescent="0.2">
      <c r="A21" s="265"/>
      <c r="B21" s="266"/>
      <c r="C21" s="271"/>
      <c r="D21" s="271"/>
      <c r="E21" s="266"/>
      <c r="F21" s="266"/>
      <c r="G21" s="266"/>
      <c r="H21" s="266" t="s">
        <v>8</v>
      </c>
      <c r="I21" s="264"/>
      <c r="J21" s="266"/>
      <c r="K21" s="266"/>
      <c r="L21" s="266"/>
      <c r="M21" s="266"/>
      <c r="N21" s="237"/>
      <c r="O21" s="236"/>
      <c r="P21" s="270"/>
    </row>
    <row r="22" spans="1:47" ht="12.75" customHeight="1" x14ac:dyDescent="0.2">
      <c r="A22" s="256"/>
      <c r="B22" s="266"/>
      <c r="C22" s="266"/>
      <c r="D22" s="264"/>
      <c r="E22" s="266"/>
      <c r="F22" s="266"/>
      <c r="G22" s="266"/>
      <c r="H22" s="266"/>
      <c r="I22" s="264"/>
      <c r="J22" s="266"/>
      <c r="K22" s="266"/>
      <c r="L22" s="266"/>
      <c r="M22" s="266"/>
      <c r="N22" s="266"/>
      <c r="O22" s="266"/>
      <c r="P22" s="270"/>
    </row>
    <row r="23" spans="1:47" ht="12.75" customHeight="1" x14ac:dyDescent="0.2">
      <c r="A23" s="5897" t="s">
        <v>18</v>
      </c>
      <c r="B23" s="5898"/>
      <c r="C23" s="5898"/>
      <c r="D23" s="5899"/>
      <c r="E23" s="5900" t="s">
        <v>19</v>
      </c>
      <c r="F23" s="5900"/>
      <c r="G23" s="5900"/>
      <c r="H23" s="5900"/>
      <c r="I23" s="5900"/>
      <c r="J23" s="5900"/>
      <c r="K23" s="5900"/>
      <c r="L23" s="5900"/>
      <c r="M23" s="5898"/>
      <c r="N23" s="5898"/>
      <c r="O23" s="5898"/>
      <c r="P23" s="5901"/>
    </row>
    <row r="24" spans="1:47" ht="15.75" x14ac:dyDescent="0.25">
      <c r="A24" s="256"/>
      <c r="B24" s="266"/>
      <c r="C24" s="266"/>
      <c r="D24" s="264"/>
      <c r="E24" s="234" t="s">
        <v>20</v>
      </c>
      <c r="F24" s="234"/>
      <c r="G24" s="234"/>
      <c r="H24" s="234"/>
      <c r="I24" s="234"/>
      <c r="J24" s="234"/>
      <c r="K24" s="234"/>
      <c r="L24" s="234"/>
      <c r="M24" s="266"/>
      <c r="N24" s="266"/>
      <c r="O24" s="266"/>
      <c r="P24" s="270"/>
    </row>
    <row r="25" spans="1:47" ht="12.75" customHeight="1" x14ac:dyDescent="0.2">
      <c r="A25" s="740"/>
      <c r="B25" s="233" t="s">
        <v>21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66"/>
      <c r="P25" s="270"/>
    </row>
    <row r="26" spans="1:47" ht="12.75" customHeight="1" x14ac:dyDescent="0.2">
      <c r="A26" s="5902" t="s">
        <v>22</v>
      </c>
      <c r="B26" s="5903" t="s">
        <v>23</v>
      </c>
      <c r="C26" s="5903"/>
      <c r="D26" s="5902" t="s">
        <v>24</v>
      </c>
      <c r="E26" s="5902" t="s">
        <v>25</v>
      </c>
      <c r="F26" s="5902" t="s">
        <v>22</v>
      </c>
      <c r="G26" s="5903" t="s">
        <v>23</v>
      </c>
      <c r="H26" s="5903"/>
      <c r="I26" s="5902" t="s">
        <v>24</v>
      </c>
      <c r="J26" s="5902" t="s">
        <v>25</v>
      </c>
      <c r="K26" s="5902" t="s">
        <v>22</v>
      </c>
      <c r="L26" s="5903" t="s">
        <v>23</v>
      </c>
      <c r="M26" s="5903"/>
      <c r="N26" s="5904" t="s">
        <v>24</v>
      </c>
      <c r="O26" s="5902" t="s">
        <v>25</v>
      </c>
      <c r="P26" s="5905"/>
    </row>
    <row r="27" spans="1:47" ht="12.75" customHeight="1" x14ac:dyDescent="0.2">
      <c r="A27" s="231"/>
      <c r="B27" s="230" t="s">
        <v>26</v>
      </c>
      <c r="C27" s="230" t="s">
        <v>2</v>
      </c>
      <c r="D27" s="231"/>
      <c r="E27" s="231"/>
      <c r="F27" s="231"/>
      <c r="G27" s="230" t="s">
        <v>26</v>
      </c>
      <c r="H27" s="230" t="s">
        <v>2</v>
      </c>
      <c r="I27" s="231"/>
      <c r="J27" s="231"/>
      <c r="K27" s="231"/>
      <c r="L27" s="230" t="s">
        <v>26</v>
      </c>
      <c r="M27" s="230" t="s">
        <v>2</v>
      </c>
      <c r="N27" s="228"/>
      <c r="O27" s="231"/>
      <c r="P27" s="270"/>
      <c r="Q27" s="29" t="s">
        <v>138</v>
      </c>
      <c r="R27" s="28"/>
      <c r="S27" s="750" t="s">
        <v>139</v>
      </c>
    </row>
    <row r="28" spans="1:47" ht="12.75" customHeight="1" x14ac:dyDescent="0.2">
      <c r="A28" s="5906">
        <v>1</v>
      </c>
      <c r="B28" s="5907">
        <v>0</v>
      </c>
      <c r="C28" s="5908">
        <v>0.15</v>
      </c>
      <c r="D28" s="5909">
        <v>10000</v>
      </c>
      <c r="E28" s="5910">
        <f t="shared" ref="E28:E59" si="0">D28*(100-2.39)/100</f>
        <v>9761</v>
      </c>
      <c r="F28" s="5911">
        <v>33</v>
      </c>
      <c r="G28" s="5912">
        <v>8</v>
      </c>
      <c r="H28" s="5912">
        <v>8.15</v>
      </c>
      <c r="I28" s="5909">
        <v>10000</v>
      </c>
      <c r="J28" s="5910">
        <f t="shared" ref="J28:J59" si="1">I28*(100-2.39)/100</f>
        <v>9761</v>
      </c>
      <c r="K28" s="5911">
        <v>65</v>
      </c>
      <c r="L28" s="5912">
        <v>16</v>
      </c>
      <c r="M28" s="5912">
        <v>16.149999999999999</v>
      </c>
      <c r="N28" s="5909">
        <v>10000</v>
      </c>
      <c r="O28" s="5910">
        <f t="shared" ref="O28:O59" si="2">N28*(100-2.39)/100</f>
        <v>9761</v>
      </c>
      <c r="P28" s="5913"/>
      <c r="Q28" s="5907">
        <v>0</v>
      </c>
      <c r="R28" s="154">
        <v>0.15</v>
      </c>
      <c r="S28" s="23">
        <f>AVERAGE(D28:D31)</f>
        <v>10000</v>
      </c>
    </row>
    <row r="29" spans="1:47" ht="12.75" customHeight="1" x14ac:dyDescent="0.2">
      <c r="A29" s="227">
        <v>2</v>
      </c>
      <c r="B29" s="227">
        <v>0.15</v>
      </c>
      <c r="C29" s="221">
        <v>0.3</v>
      </c>
      <c r="D29" s="240">
        <v>10000</v>
      </c>
      <c r="E29" s="224">
        <f t="shared" si="0"/>
        <v>9761</v>
      </c>
      <c r="F29" s="223">
        <v>34</v>
      </c>
      <c r="G29" s="222">
        <v>8.15</v>
      </c>
      <c r="H29" s="222">
        <v>8.3000000000000007</v>
      </c>
      <c r="I29" s="240">
        <v>10000</v>
      </c>
      <c r="J29" s="224">
        <f t="shared" si="1"/>
        <v>9761</v>
      </c>
      <c r="K29" s="223">
        <v>66</v>
      </c>
      <c r="L29" s="222">
        <v>16.149999999999999</v>
      </c>
      <c r="M29" s="222">
        <v>16.3</v>
      </c>
      <c r="N29" s="240">
        <v>10000</v>
      </c>
      <c r="O29" s="224">
        <f t="shared" si="2"/>
        <v>9761</v>
      </c>
      <c r="P29" s="270"/>
      <c r="Q29" s="152">
        <v>1</v>
      </c>
      <c r="R29" s="151">
        <v>1.1499999999999999</v>
      </c>
      <c r="S29" s="23">
        <f>AVERAGE(D32:D35)</f>
        <v>10000</v>
      </c>
    </row>
    <row r="30" spans="1:47" ht="12.75" customHeight="1" x14ac:dyDescent="0.2">
      <c r="A30" s="5914">
        <v>3</v>
      </c>
      <c r="B30" s="5915">
        <v>0.3</v>
      </c>
      <c r="C30" s="5916">
        <v>0.45</v>
      </c>
      <c r="D30" s="5917">
        <v>10000</v>
      </c>
      <c r="E30" s="5918">
        <f t="shared" si="0"/>
        <v>9761</v>
      </c>
      <c r="F30" s="5919">
        <v>35</v>
      </c>
      <c r="G30" s="5920">
        <v>8.3000000000000007</v>
      </c>
      <c r="H30" s="5920">
        <v>8.4499999999999993</v>
      </c>
      <c r="I30" s="5917">
        <v>10000</v>
      </c>
      <c r="J30" s="5918">
        <f t="shared" si="1"/>
        <v>9761</v>
      </c>
      <c r="K30" s="5919">
        <v>67</v>
      </c>
      <c r="L30" s="5920">
        <v>16.3</v>
      </c>
      <c r="M30" s="5920">
        <v>16.45</v>
      </c>
      <c r="N30" s="5917">
        <v>10000</v>
      </c>
      <c r="O30" s="5918">
        <f t="shared" si="2"/>
        <v>9761</v>
      </c>
      <c r="P30" s="5921"/>
      <c r="Q30" s="5946">
        <v>2</v>
      </c>
      <c r="R30" s="147">
        <v>2.15</v>
      </c>
      <c r="S30" s="23">
        <f>AVERAGE(D36:D39)</f>
        <v>10000</v>
      </c>
      <c r="V30" s="5922"/>
    </row>
    <row r="31" spans="1:47" ht="12.75" customHeight="1" x14ac:dyDescent="0.2">
      <c r="A31" s="227">
        <v>4</v>
      </c>
      <c r="B31" s="227">
        <v>0.45</v>
      </c>
      <c r="C31" s="222">
        <v>1</v>
      </c>
      <c r="D31" s="240">
        <v>10000</v>
      </c>
      <c r="E31" s="224">
        <f t="shared" si="0"/>
        <v>9761</v>
      </c>
      <c r="F31" s="223">
        <v>36</v>
      </c>
      <c r="G31" s="222">
        <v>8.4499999999999993</v>
      </c>
      <c r="H31" s="222">
        <v>9</v>
      </c>
      <c r="I31" s="240">
        <v>10000</v>
      </c>
      <c r="J31" s="224">
        <f t="shared" si="1"/>
        <v>9761</v>
      </c>
      <c r="K31" s="223">
        <v>68</v>
      </c>
      <c r="L31" s="222">
        <v>16.45</v>
      </c>
      <c r="M31" s="222">
        <v>17</v>
      </c>
      <c r="N31" s="240">
        <v>10000</v>
      </c>
      <c r="O31" s="224">
        <f t="shared" si="2"/>
        <v>9761</v>
      </c>
      <c r="P31" s="270"/>
      <c r="Q31" s="5955">
        <v>3</v>
      </c>
      <c r="R31" s="5956">
        <v>3.15</v>
      </c>
      <c r="S31" s="23">
        <f>AVERAGE(D40:D43)</f>
        <v>10000</v>
      </c>
    </row>
    <row r="32" spans="1:47" ht="12.75" customHeight="1" x14ac:dyDescent="0.2">
      <c r="A32" s="5923">
        <v>5</v>
      </c>
      <c r="B32" s="5924">
        <v>1</v>
      </c>
      <c r="C32" s="5925">
        <v>1.1499999999999999</v>
      </c>
      <c r="D32" s="5926">
        <v>10000</v>
      </c>
      <c r="E32" s="5927">
        <f t="shared" si="0"/>
        <v>9761</v>
      </c>
      <c r="F32" s="5928">
        <v>37</v>
      </c>
      <c r="G32" s="5924">
        <v>9</v>
      </c>
      <c r="H32" s="5924">
        <v>9.15</v>
      </c>
      <c r="I32" s="5926">
        <v>10000</v>
      </c>
      <c r="J32" s="5927">
        <f t="shared" si="1"/>
        <v>9761</v>
      </c>
      <c r="K32" s="5928">
        <v>69</v>
      </c>
      <c r="L32" s="5924">
        <v>17</v>
      </c>
      <c r="M32" s="5924">
        <v>17.149999999999999</v>
      </c>
      <c r="N32" s="5926">
        <v>10000</v>
      </c>
      <c r="O32" s="5927">
        <f t="shared" si="2"/>
        <v>9761</v>
      </c>
      <c r="P32" s="5929"/>
      <c r="Q32" s="5964">
        <v>4</v>
      </c>
      <c r="R32" s="5965">
        <v>4.1500000000000004</v>
      </c>
      <c r="S32" s="23">
        <f>AVERAGE(D44:D47)</f>
        <v>10000</v>
      </c>
      <c r="AQ32" s="5926"/>
    </row>
    <row r="33" spans="1:19" ht="12.75" customHeight="1" x14ac:dyDescent="0.2">
      <c r="A33" s="5930">
        <v>6</v>
      </c>
      <c r="B33" s="5931">
        <v>1.1499999999999999</v>
      </c>
      <c r="C33" s="5932">
        <v>1.3</v>
      </c>
      <c r="D33" s="5933">
        <v>10000</v>
      </c>
      <c r="E33" s="5934">
        <f t="shared" si="0"/>
        <v>9761</v>
      </c>
      <c r="F33" s="5935">
        <v>38</v>
      </c>
      <c r="G33" s="5932">
        <v>9.15</v>
      </c>
      <c r="H33" s="5932">
        <v>9.3000000000000007</v>
      </c>
      <c r="I33" s="5933">
        <v>10000</v>
      </c>
      <c r="J33" s="5934">
        <f t="shared" si="1"/>
        <v>9761</v>
      </c>
      <c r="K33" s="5935">
        <v>70</v>
      </c>
      <c r="L33" s="5932">
        <v>17.149999999999999</v>
      </c>
      <c r="M33" s="5932">
        <v>17.3</v>
      </c>
      <c r="N33" s="5933">
        <v>10000</v>
      </c>
      <c r="O33" s="5934">
        <f t="shared" si="2"/>
        <v>9761</v>
      </c>
      <c r="P33" s="5936"/>
      <c r="Q33" s="5985">
        <v>5</v>
      </c>
      <c r="R33" s="145">
        <v>5.15</v>
      </c>
      <c r="S33" s="23">
        <f>AVERAGE(D48:D51)</f>
        <v>10000</v>
      </c>
    </row>
    <row r="34" spans="1:19" x14ac:dyDescent="0.2">
      <c r="A34" s="5937">
        <v>7</v>
      </c>
      <c r="B34" s="5938">
        <v>1.3</v>
      </c>
      <c r="C34" s="5939">
        <v>1.45</v>
      </c>
      <c r="D34" s="5940">
        <v>10000</v>
      </c>
      <c r="E34" s="5941">
        <f t="shared" si="0"/>
        <v>9761</v>
      </c>
      <c r="F34" s="5942">
        <v>39</v>
      </c>
      <c r="G34" s="5943">
        <v>9.3000000000000007</v>
      </c>
      <c r="H34" s="5943">
        <v>9.4499999999999993</v>
      </c>
      <c r="I34" s="5940">
        <v>10000</v>
      </c>
      <c r="J34" s="5941">
        <f t="shared" si="1"/>
        <v>9761</v>
      </c>
      <c r="K34" s="5942">
        <v>71</v>
      </c>
      <c r="L34" s="5943">
        <v>17.3</v>
      </c>
      <c r="M34" s="5943">
        <v>17.45</v>
      </c>
      <c r="N34" s="5940">
        <v>10000</v>
      </c>
      <c r="O34" s="5941">
        <f t="shared" si="2"/>
        <v>9761</v>
      </c>
      <c r="P34" s="5944"/>
      <c r="Q34" s="6009">
        <v>6</v>
      </c>
      <c r="R34" s="142">
        <v>6.15</v>
      </c>
      <c r="S34" s="23">
        <f>AVERAGE(D52:D55)</f>
        <v>10000</v>
      </c>
    </row>
    <row r="35" spans="1:19" x14ac:dyDescent="0.2">
      <c r="A35" s="227">
        <v>8</v>
      </c>
      <c r="B35" s="227">
        <v>1.45</v>
      </c>
      <c r="C35" s="222">
        <v>2</v>
      </c>
      <c r="D35" s="240">
        <v>10000</v>
      </c>
      <c r="E35" s="224">
        <f t="shared" si="0"/>
        <v>9761</v>
      </c>
      <c r="F35" s="223">
        <v>40</v>
      </c>
      <c r="G35" s="222">
        <v>9.4499999999999993</v>
      </c>
      <c r="H35" s="222">
        <v>10</v>
      </c>
      <c r="I35" s="240">
        <v>10000</v>
      </c>
      <c r="J35" s="224">
        <f t="shared" si="1"/>
        <v>9761</v>
      </c>
      <c r="K35" s="223">
        <v>72</v>
      </c>
      <c r="L35" s="738">
        <v>17.45</v>
      </c>
      <c r="M35" s="222">
        <v>18</v>
      </c>
      <c r="N35" s="240">
        <v>10000</v>
      </c>
      <c r="O35" s="224">
        <f t="shared" si="2"/>
        <v>9761</v>
      </c>
      <c r="P35" s="270"/>
      <c r="Q35" s="6028">
        <v>7</v>
      </c>
      <c r="R35" s="6029">
        <v>7.15</v>
      </c>
      <c r="S35" s="23">
        <f>AVERAGE(D56:D59)</f>
        <v>10000</v>
      </c>
    </row>
    <row r="36" spans="1:19" x14ac:dyDescent="0.2">
      <c r="A36" s="5945">
        <v>9</v>
      </c>
      <c r="B36" s="5946">
        <v>2</v>
      </c>
      <c r="C36" s="5947">
        <v>2.15</v>
      </c>
      <c r="D36" s="5948">
        <v>10000</v>
      </c>
      <c r="E36" s="5949">
        <f t="shared" si="0"/>
        <v>9761</v>
      </c>
      <c r="F36" s="5950">
        <v>41</v>
      </c>
      <c r="G36" s="5951">
        <v>10</v>
      </c>
      <c r="H36" s="5952">
        <v>10.15</v>
      </c>
      <c r="I36" s="5948">
        <v>10000</v>
      </c>
      <c r="J36" s="5949">
        <f t="shared" si="1"/>
        <v>9761</v>
      </c>
      <c r="K36" s="5950">
        <v>73</v>
      </c>
      <c r="L36" s="5952">
        <v>18</v>
      </c>
      <c r="M36" s="5951">
        <v>18.149999999999999</v>
      </c>
      <c r="N36" s="5948">
        <v>10000</v>
      </c>
      <c r="O36" s="5949">
        <f t="shared" si="2"/>
        <v>9761</v>
      </c>
      <c r="P36" s="5953"/>
      <c r="Q36" s="68">
        <v>8</v>
      </c>
      <c r="R36" s="68">
        <v>8.15</v>
      </c>
      <c r="S36" s="23">
        <f>AVERAGE(I28:I31)</f>
        <v>10000</v>
      </c>
    </row>
    <row r="37" spans="1:19" x14ac:dyDescent="0.2">
      <c r="A37" s="227">
        <v>10</v>
      </c>
      <c r="B37" s="227">
        <v>2.15</v>
      </c>
      <c r="C37" s="222">
        <v>2.2999999999999998</v>
      </c>
      <c r="D37" s="240">
        <v>10000</v>
      </c>
      <c r="E37" s="224">
        <f t="shared" si="0"/>
        <v>9761</v>
      </c>
      <c r="F37" s="223">
        <v>42</v>
      </c>
      <c r="G37" s="222">
        <v>10.15</v>
      </c>
      <c r="H37" s="738">
        <v>10.3</v>
      </c>
      <c r="I37" s="240">
        <v>10000</v>
      </c>
      <c r="J37" s="224">
        <f t="shared" si="1"/>
        <v>9761</v>
      </c>
      <c r="K37" s="223">
        <v>74</v>
      </c>
      <c r="L37" s="738">
        <v>18.149999999999999</v>
      </c>
      <c r="M37" s="222">
        <v>18.3</v>
      </c>
      <c r="N37" s="240">
        <v>10000</v>
      </c>
      <c r="O37" s="224">
        <f t="shared" si="2"/>
        <v>9761</v>
      </c>
      <c r="P37" s="270"/>
      <c r="Q37" s="152">
        <v>9</v>
      </c>
      <c r="R37" s="152">
        <v>9.15</v>
      </c>
      <c r="S37" s="23">
        <f>AVERAGE(I32:I35)</f>
        <v>10000</v>
      </c>
    </row>
    <row r="38" spans="1:19" x14ac:dyDescent="0.2">
      <c r="A38" s="227">
        <v>11</v>
      </c>
      <c r="B38" s="221">
        <v>2.2999999999999998</v>
      </c>
      <c r="C38" s="225">
        <v>2.4500000000000002</v>
      </c>
      <c r="D38" s="240">
        <v>10000</v>
      </c>
      <c r="E38" s="224">
        <f t="shared" si="0"/>
        <v>9761</v>
      </c>
      <c r="F38" s="223">
        <v>43</v>
      </c>
      <c r="G38" s="222">
        <v>10.3</v>
      </c>
      <c r="H38" s="738">
        <v>10.45</v>
      </c>
      <c r="I38" s="240">
        <v>10000</v>
      </c>
      <c r="J38" s="224">
        <f t="shared" si="1"/>
        <v>9761</v>
      </c>
      <c r="K38" s="223">
        <v>75</v>
      </c>
      <c r="L38" s="738">
        <v>18.3</v>
      </c>
      <c r="M38" s="222">
        <v>18.45</v>
      </c>
      <c r="N38" s="240">
        <v>10000</v>
      </c>
      <c r="O38" s="224">
        <f t="shared" si="2"/>
        <v>9761</v>
      </c>
      <c r="P38" s="270"/>
      <c r="Q38" s="5952">
        <v>10</v>
      </c>
      <c r="R38" s="5952">
        <v>10.15</v>
      </c>
      <c r="S38" s="23">
        <f>AVERAGE(I36:I39)</f>
        <v>10000</v>
      </c>
    </row>
    <row r="39" spans="1:19" x14ac:dyDescent="0.2">
      <c r="A39" s="227">
        <v>12</v>
      </c>
      <c r="B39" s="227">
        <v>2.4500000000000002</v>
      </c>
      <c r="C39" s="222">
        <v>3</v>
      </c>
      <c r="D39" s="240">
        <v>10000</v>
      </c>
      <c r="E39" s="224">
        <f t="shared" si="0"/>
        <v>9761</v>
      </c>
      <c r="F39" s="223">
        <v>44</v>
      </c>
      <c r="G39" s="222">
        <v>10.45</v>
      </c>
      <c r="H39" s="738">
        <v>11</v>
      </c>
      <c r="I39" s="240">
        <v>10000</v>
      </c>
      <c r="J39" s="224">
        <f t="shared" si="1"/>
        <v>9761</v>
      </c>
      <c r="K39" s="223">
        <v>76</v>
      </c>
      <c r="L39" s="738">
        <v>18.45</v>
      </c>
      <c r="M39" s="222">
        <v>19</v>
      </c>
      <c r="N39" s="240">
        <v>10000</v>
      </c>
      <c r="O39" s="224">
        <f t="shared" si="2"/>
        <v>9761</v>
      </c>
      <c r="P39" s="270"/>
      <c r="Q39" s="5961">
        <v>11</v>
      </c>
      <c r="R39" s="5961">
        <v>11.15</v>
      </c>
      <c r="S39" s="23">
        <f>AVERAGE(I40:I43)</f>
        <v>10000</v>
      </c>
    </row>
    <row r="40" spans="1:19" x14ac:dyDescent="0.2">
      <c r="A40" s="5954">
        <v>13</v>
      </c>
      <c r="B40" s="5955">
        <v>3</v>
      </c>
      <c r="C40" s="5956">
        <v>3.15</v>
      </c>
      <c r="D40" s="5957">
        <v>10000</v>
      </c>
      <c r="E40" s="5958">
        <f t="shared" si="0"/>
        <v>9761</v>
      </c>
      <c r="F40" s="5959">
        <v>45</v>
      </c>
      <c r="G40" s="5960">
        <v>11</v>
      </c>
      <c r="H40" s="5961">
        <v>11.15</v>
      </c>
      <c r="I40" s="5957">
        <v>10000</v>
      </c>
      <c r="J40" s="5958">
        <f t="shared" si="1"/>
        <v>9761</v>
      </c>
      <c r="K40" s="5959">
        <v>77</v>
      </c>
      <c r="L40" s="5961">
        <v>19</v>
      </c>
      <c r="M40" s="5960">
        <v>19.149999999999999</v>
      </c>
      <c r="N40" s="5957">
        <v>10000</v>
      </c>
      <c r="O40" s="5958">
        <f t="shared" si="2"/>
        <v>9761</v>
      </c>
      <c r="P40" s="5962"/>
      <c r="Q40" s="5970">
        <v>12</v>
      </c>
      <c r="R40" s="5970">
        <v>12.15</v>
      </c>
      <c r="S40" s="23">
        <f>AVERAGE(I44:I47)</f>
        <v>10000</v>
      </c>
    </row>
    <row r="41" spans="1:19" x14ac:dyDescent="0.2">
      <c r="A41" s="227">
        <v>14</v>
      </c>
      <c r="B41" s="227">
        <v>3.15</v>
      </c>
      <c r="C41" s="738">
        <v>3.3</v>
      </c>
      <c r="D41" s="240">
        <v>10000</v>
      </c>
      <c r="E41" s="224">
        <f t="shared" si="0"/>
        <v>9761</v>
      </c>
      <c r="F41" s="223">
        <v>46</v>
      </c>
      <c r="G41" s="222">
        <v>11.15</v>
      </c>
      <c r="H41" s="738">
        <v>11.3</v>
      </c>
      <c r="I41" s="240">
        <v>10000</v>
      </c>
      <c r="J41" s="224">
        <f t="shared" si="1"/>
        <v>9761</v>
      </c>
      <c r="K41" s="223">
        <v>78</v>
      </c>
      <c r="L41" s="738">
        <v>19.149999999999999</v>
      </c>
      <c r="M41" s="222">
        <v>19.3</v>
      </c>
      <c r="N41" s="240">
        <v>10000</v>
      </c>
      <c r="O41" s="224">
        <f t="shared" si="2"/>
        <v>9761</v>
      </c>
      <c r="P41" s="270"/>
      <c r="Q41" s="5985">
        <v>13</v>
      </c>
      <c r="R41" s="5985">
        <v>13.15</v>
      </c>
      <c r="S41" s="23">
        <f>AVERAGE(I48:I51)</f>
        <v>10000</v>
      </c>
    </row>
    <row r="42" spans="1:19" x14ac:dyDescent="0.2">
      <c r="A42" s="227">
        <v>15</v>
      </c>
      <c r="B42" s="221">
        <v>3.3</v>
      </c>
      <c r="C42" s="182">
        <v>3.45</v>
      </c>
      <c r="D42" s="240">
        <v>10000</v>
      </c>
      <c r="E42" s="224">
        <f t="shared" si="0"/>
        <v>9761</v>
      </c>
      <c r="F42" s="223">
        <v>47</v>
      </c>
      <c r="G42" s="222">
        <v>11.3</v>
      </c>
      <c r="H42" s="738">
        <v>11.45</v>
      </c>
      <c r="I42" s="240">
        <v>10000</v>
      </c>
      <c r="J42" s="224">
        <f t="shared" si="1"/>
        <v>9761</v>
      </c>
      <c r="K42" s="223">
        <v>79</v>
      </c>
      <c r="L42" s="738">
        <v>19.3</v>
      </c>
      <c r="M42" s="222">
        <v>19.45</v>
      </c>
      <c r="N42" s="240">
        <v>10000</v>
      </c>
      <c r="O42" s="224">
        <f t="shared" si="2"/>
        <v>9761</v>
      </c>
      <c r="P42" s="270"/>
      <c r="Q42" s="6009">
        <v>14</v>
      </c>
      <c r="R42" s="6009">
        <v>14.15</v>
      </c>
      <c r="S42" s="23">
        <f>AVERAGE(I52:I55)</f>
        <v>10000</v>
      </c>
    </row>
    <row r="43" spans="1:19" x14ac:dyDescent="0.2">
      <c r="A43" s="227">
        <v>16</v>
      </c>
      <c r="B43" s="227">
        <v>3.45</v>
      </c>
      <c r="C43" s="738">
        <v>4</v>
      </c>
      <c r="D43" s="240">
        <v>10000</v>
      </c>
      <c r="E43" s="224">
        <f t="shared" si="0"/>
        <v>9761</v>
      </c>
      <c r="F43" s="223">
        <v>48</v>
      </c>
      <c r="G43" s="222">
        <v>11.45</v>
      </c>
      <c r="H43" s="738">
        <v>12</v>
      </c>
      <c r="I43" s="240">
        <v>10000</v>
      </c>
      <c r="J43" s="224">
        <f t="shared" si="1"/>
        <v>9761</v>
      </c>
      <c r="K43" s="223">
        <v>80</v>
      </c>
      <c r="L43" s="738">
        <v>19.45</v>
      </c>
      <c r="M43" s="738">
        <v>20</v>
      </c>
      <c r="N43" s="240">
        <v>10000</v>
      </c>
      <c r="O43" s="224">
        <f t="shared" si="2"/>
        <v>9761</v>
      </c>
      <c r="P43" s="270"/>
      <c r="Q43" s="6028">
        <v>15</v>
      </c>
      <c r="R43" s="6028">
        <v>15.15</v>
      </c>
      <c r="S43" s="23">
        <f>AVERAGE(I56:I59)</f>
        <v>10000</v>
      </c>
    </row>
    <row r="44" spans="1:19" x14ac:dyDescent="0.2">
      <c r="A44" s="5963">
        <v>17</v>
      </c>
      <c r="B44" s="5964">
        <v>4</v>
      </c>
      <c r="C44" s="5965">
        <v>4.1500000000000004</v>
      </c>
      <c r="D44" s="5966">
        <v>10000</v>
      </c>
      <c r="E44" s="5967">
        <f t="shared" si="0"/>
        <v>9761</v>
      </c>
      <c r="F44" s="5968">
        <v>49</v>
      </c>
      <c r="G44" s="5969">
        <v>12</v>
      </c>
      <c r="H44" s="5970">
        <v>12.15</v>
      </c>
      <c r="I44" s="5966">
        <v>10000</v>
      </c>
      <c r="J44" s="5967">
        <f t="shared" si="1"/>
        <v>9761</v>
      </c>
      <c r="K44" s="5968">
        <v>81</v>
      </c>
      <c r="L44" s="5970">
        <v>20</v>
      </c>
      <c r="M44" s="5969">
        <v>20.149999999999999</v>
      </c>
      <c r="N44" s="5966">
        <v>10000</v>
      </c>
      <c r="O44" s="5967">
        <f t="shared" si="2"/>
        <v>9761</v>
      </c>
      <c r="P44" s="5971"/>
      <c r="Q44" s="68">
        <v>16</v>
      </c>
      <c r="R44" s="68">
        <v>16.149999999999999</v>
      </c>
      <c r="S44" s="23">
        <f>AVERAGE(N28:N31)</f>
        <v>10000</v>
      </c>
    </row>
    <row r="45" spans="1:19" x14ac:dyDescent="0.2">
      <c r="A45" s="227">
        <v>18</v>
      </c>
      <c r="B45" s="227">
        <v>4.1500000000000004</v>
      </c>
      <c r="C45" s="738">
        <v>4.3</v>
      </c>
      <c r="D45" s="240">
        <v>10000</v>
      </c>
      <c r="E45" s="224">
        <f t="shared" si="0"/>
        <v>9761</v>
      </c>
      <c r="F45" s="223">
        <v>50</v>
      </c>
      <c r="G45" s="222">
        <v>12.15</v>
      </c>
      <c r="H45" s="738">
        <v>12.3</v>
      </c>
      <c r="I45" s="240">
        <v>10000</v>
      </c>
      <c r="J45" s="224">
        <f t="shared" si="1"/>
        <v>9761</v>
      </c>
      <c r="K45" s="223">
        <v>82</v>
      </c>
      <c r="L45" s="738">
        <v>20.149999999999999</v>
      </c>
      <c r="M45" s="222">
        <v>20.3</v>
      </c>
      <c r="N45" s="240">
        <v>10000</v>
      </c>
      <c r="O45" s="224">
        <f t="shared" si="2"/>
        <v>9761</v>
      </c>
      <c r="P45" s="270"/>
      <c r="Q45" s="152">
        <v>17</v>
      </c>
      <c r="R45" s="152">
        <v>17.149999999999999</v>
      </c>
      <c r="S45" s="23">
        <f>AVERAGE(N32:N35)</f>
        <v>10000</v>
      </c>
    </row>
    <row r="46" spans="1:19" x14ac:dyDescent="0.2">
      <c r="A46" s="227">
        <v>19</v>
      </c>
      <c r="B46" s="221">
        <v>4.3</v>
      </c>
      <c r="C46" s="182">
        <v>4.45</v>
      </c>
      <c r="D46" s="240">
        <v>10000</v>
      </c>
      <c r="E46" s="224">
        <f t="shared" si="0"/>
        <v>9761</v>
      </c>
      <c r="F46" s="223">
        <v>51</v>
      </c>
      <c r="G46" s="222">
        <v>12.3</v>
      </c>
      <c r="H46" s="738">
        <v>12.45</v>
      </c>
      <c r="I46" s="240">
        <v>10000</v>
      </c>
      <c r="J46" s="224">
        <f t="shared" si="1"/>
        <v>9761</v>
      </c>
      <c r="K46" s="223">
        <v>83</v>
      </c>
      <c r="L46" s="738">
        <v>20.3</v>
      </c>
      <c r="M46" s="222">
        <v>20.45</v>
      </c>
      <c r="N46" s="240">
        <v>10000</v>
      </c>
      <c r="O46" s="224">
        <f t="shared" si="2"/>
        <v>9761</v>
      </c>
      <c r="P46" s="270"/>
      <c r="Q46" s="5952">
        <v>18</v>
      </c>
      <c r="R46" s="5952">
        <v>18.149999999999999</v>
      </c>
      <c r="S46" s="23">
        <f>AVERAGE(N36:N39)</f>
        <v>10000</v>
      </c>
    </row>
    <row r="47" spans="1:19" x14ac:dyDescent="0.2">
      <c r="A47" s="5972">
        <v>20</v>
      </c>
      <c r="B47" s="5972">
        <v>4.45</v>
      </c>
      <c r="C47" s="5973">
        <v>5</v>
      </c>
      <c r="D47" s="5974">
        <v>10000</v>
      </c>
      <c r="E47" s="5975">
        <f t="shared" si="0"/>
        <v>9761</v>
      </c>
      <c r="F47" s="5976">
        <v>52</v>
      </c>
      <c r="G47" s="5977">
        <v>12.45</v>
      </c>
      <c r="H47" s="5973">
        <v>13</v>
      </c>
      <c r="I47" s="5974">
        <v>10000</v>
      </c>
      <c r="J47" s="5975">
        <f t="shared" si="1"/>
        <v>9761</v>
      </c>
      <c r="K47" s="5976">
        <v>84</v>
      </c>
      <c r="L47" s="5973">
        <v>20.45</v>
      </c>
      <c r="M47" s="5977">
        <v>21</v>
      </c>
      <c r="N47" s="5974">
        <v>10000</v>
      </c>
      <c r="O47" s="5975">
        <f t="shared" si="2"/>
        <v>9761</v>
      </c>
      <c r="P47" s="5978"/>
      <c r="Q47" s="5961">
        <v>19</v>
      </c>
      <c r="R47" s="5961">
        <v>19.149999999999999</v>
      </c>
      <c r="S47" s="23">
        <f>AVERAGE(N40:N43)</f>
        <v>10000</v>
      </c>
    </row>
    <row r="48" spans="1:19" x14ac:dyDescent="0.2">
      <c r="A48" s="5979">
        <v>21</v>
      </c>
      <c r="B48" s="5980">
        <v>5</v>
      </c>
      <c r="C48" s="5981">
        <v>5.15</v>
      </c>
      <c r="D48" s="5982">
        <v>10000</v>
      </c>
      <c r="E48" s="5983">
        <f t="shared" si="0"/>
        <v>9761</v>
      </c>
      <c r="F48" s="5984">
        <v>53</v>
      </c>
      <c r="G48" s="5980">
        <v>13</v>
      </c>
      <c r="H48" s="5985">
        <v>13.15</v>
      </c>
      <c r="I48" s="5982">
        <v>10000</v>
      </c>
      <c r="J48" s="5983">
        <f t="shared" si="1"/>
        <v>9761</v>
      </c>
      <c r="K48" s="5984">
        <v>85</v>
      </c>
      <c r="L48" s="5985">
        <v>21</v>
      </c>
      <c r="M48" s="5980">
        <v>21.15</v>
      </c>
      <c r="N48" s="5982">
        <v>10000</v>
      </c>
      <c r="O48" s="5983">
        <f t="shared" si="2"/>
        <v>9761</v>
      </c>
      <c r="P48" s="5986"/>
      <c r="Q48" s="5970">
        <v>20</v>
      </c>
      <c r="R48" s="5970">
        <v>20.149999999999999</v>
      </c>
      <c r="S48" s="23">
        <f>AVERAGE(N44:N47)</f>
        <v>10000</v>
      </c>
    </row>
    <row r="49" spans="1:19" x14ac:dyDescent="0.2">
      <c r="A49" s="5987">
        <v>22</v>
      </c>
      <c r="B49" s="5988">
        <v>5.15</v>
      </c>
      <c r="C49" s="5989">
        <v>5.3</v>
      </c>
      <c r="D49" s="5990">
        <v>10000</v>
      </c>
      <c r="E49" s="5991">
        <f t="shared" si="0"/>
        <v>9761</v>
      </c>
      <c r="F49" s="5992">
        <v>54</v>
      </c>
      <c r="G49" s="5993">
        <v>13.15</v>
      </c>
      <c r="H49" s="5989">
        <v>13.3</v>
      </c>
      <c r="I49" s="5990">
        <v>10000</v>
      </c>
      <c r="J49" s="5991">
        <f t="shared" si="1"/>
        <v>9761</v>
      </c>
      <c r="K49" s="5992">
        <v>86</v>
      </c>
      <c r="L49" s="5989">
        <v>21.15</v>
      </c>
      <c r="M49" s="5993">
        <v>21.3</v>
      </c>
      <c r="N49" s="5990">
        <v>10000</v>
      </c>
      <c r="O49" s="5991">
        <f t="shared" si="2"/>
        <v>9761</v>
      </c>
      <c r="P49" s="5994"/>
      <c r="Q49" s="5985">
        <v>21</v>
      </c>
      <c r="R49" s="5985">
        <v>21.15</v>
      </c>
      <c r="S49" s="23">
        <f>AVERAGE(N48:N51)</f>
        <v>10000</v>
      </c>
    </row>
    <row r="50" spans="1:19" x14ac:dyDescent="0.2">
      <c r="A50" s="5995">
        <v>23</v>
      </c>
      <c r="B50" s="5996">
        <v>5.3</v>
      </c>
      <c r="C50" s="5997">
        <v>5.45</v>
      </c>
      <c r="D50" s="5998">
        <v>10000</v>
      </c>
      <c r="E50" s="5999">
        <f t="shared" si="0"/>
        <v>9761</v>
      </c>
      <c r="F50" s="6000">
        <v>55</v>
      </c>
      <c r="G50" s="5996">
        <v>13.3</v>
      </c>
      <c r="H50" s="6001">
        <v>13.45</v>
      </c>
      <c r="I50" s="5998">
        <v>10000</v>
      </c>
      <c r="J50" s="5999">
        <f t="shared" si="1"/>
        <v>9761</v>
      </c>
      <c r="K50" s="6000">
        <v>87</v>
      </c>
      <c r="L50" s="6001">
        <v>21.3</v>
      </c>
      <c r="M50" s="5996">
        <v>21.45</v>
      </c>
      <c r="N50" s="5998">
        <v>10000</v>
      </c>
      <c r="O50" s="5999">
        <f t="shared" si="2"/>
        <v>9761</v>
      </c>
      <c r="P50" s="6002"/>
      <c r="Q50" s="6009">
        <v>22</v>
      </c>
      <c r="R50" s="6009">
        <v>22.15</v>
      </c>
      <c r="S50" s="23">
        <f>AVERAGE(N52:N55)</f>
        <v>10000</v>
      </c>
    </row>
    <row r="51" spans="1:19" x14ac:dyDescent="0.2">
      <c r="A51" s="227">
        <v>24</v>
      </c>
      <c r="B51" s="225">
        <v>5.45</v>
      </c>
      <c r="C51" s="738">
        <v>6</v>
      </c>
      <c r="D51" s="240">
        <v>10000</v>
      </c>
      <c r="E51" s="224">
        <f t="shared" si="0"/>
        <v>9761</v>
      </c>
      <c r="F51" s="223">
        <v>56</v>
      </c>
      <c r="G51" s="222">
        <v>13.45</v>
      </c>
      <c r="H51" s="738">
        <v>14</v>
      </c>
      <c r="I51" s="240">
        <v>10000</v>
      </c>
      <c r="J51" s="224">
        <f t="shared" si="1"/>
        <v>9761</v>
      </c>
      <c r="K51" s="223">
        <v>88</v>
      </c>
      <c r="L51" s="738">
        <v>21.45</v>
      </c>
      <c r="M51" s="222">
        <v>22</v>
      </c>
      <c r="N51" s="240">
        <v>10000</v>
      </c>
      <c r="O51" s="224">
        <f t="shared" si="2"/>
        <v>9761</v>
      </c>
      <c r="P51" s="270"/>
      <c r="Q51" s="6033">
        <v>23</v>
      </c>
      <c r="R51" s="6028">
        <v>23.15</v>
      </c>
      <c r="S51" s="23">
        <f>AVERAGE(N56:N59)</f>
        <v>10000</v>
      </c>
    </row>
    <row r="52" spans="1:19" x14ac:dyDescent="0.2">
      <c r="A52" s="6003">
        <v>25</v>
      </c>
      <c r="B52" s="6004">
        <v>6</v>
      </c>
      <c r="C52" s="6005">
        <v>6.15</v>
      </c>
      <c r="D52" s="6006">
        <v>10000</v>
      </c>
      <c r="E52" s="6007">
        <f t="shared" si="0"/>
        <v>9761</v>
      </c>
      <c r="F52" s="6008">
        <v>57</v>
      </c>
      <c r="G52" s="6004">
        <v>14</v>
      </c>
      <c r="H52" s="6009">
        <v>14.15</v>
      </c>
      <c r="I52" s="6006">
        <v>10000</v>
      </c>
      <c r="J52" s="6007">
        <f t="shared" si="1"/>
        <v>9761</v>
      </c>
      <c r="K52" s="6008">
        <v>89</v>
      </c>
      <c r="L52" s="6009">
        <v>22</v>
      </c>
      <c r="M52" s="6004">
        <v>22.15</v>
      </c>
      <c r="N52" s="6006">
        <v>10000</v>
      </c>
      <c r="O52" s="6007">
        <f t="shared" si="2"/>
        <v>9761</v>
      </c>
      <c r="P52" s="6010"/>
      <c r="Q52" s="750" t="s">
        <v>140</v>
      </c>
      <c r="S52" s="23">
        <f>AVERAGE(S28:S51)</f>
        <v>10000</v>
      </c>
    </row>
    <row r="53" spans="1:19" x14ac:dyDescent="0.2">
      <c r="A53" s="227">
        <v>26</v>
      </c>
      <c r="B53" s="225">
        <v>6.15</v>
      </c>
      <c r="C53" s="738">
        <v>6.3</v>
      </c>
      <c r="D53" s="240">
        <v>10000</v>
      </c>
      <c r="E53" s="224">
        <f t="shared" si="0"/>
        <v>9761</v>
      </c>
      <c r="F53" s="223">
        <v>58</v>
      </c>
      <c r="G53" s="222">
        <v>14.15</v>
      </c>
      <c r="H53" s="738">
        <v>14.3</v>
      </c>
      <c r="I53" s="240">
        <v>10000</v>
      </c>
      <c r="J53" s="224">
        <f t="shared" si="1"/>
        <v>9761</v>
      </c>
      <c r="K53" s="223">
        <v>90</v>
      </c>
      <c r="L53" s="738">
        <v>22.15</v>
      </c>
      <c r="M53" s="222">
        <v>22.3</v>
      </c>
      <c r="N53" s="240">
        <v>10000</v>
      </c>
      <c r="O53" s="224">
        <f t="shared" si="2"/>
        <v>9761</v>
      </c>
      <c r="P53" s="270"/>
    </row>
    <row r="54" spans="1:19" x14ac:dyDescent="0.2">
      <c r="A54" s="6011">
        <v>27</v>
      </c>
      <c r="B54" s="6012">
        <v>6.3</v>
      </c>
      <c r="C54" s="6013">
        <v>6.45</v>
      </c>
      <c r="D54" s="6014">
        <v>10000</v>
      </c>
      <c r="E54" s="6015">
        <f t="shared" si="0"/>
        <v>9761</v>
      </c>
      <c r="F54" s="6016">
        <v>59</v>
      </c>
      <c r="G54" s="6012">
        <v>14.3</v>
      </c>
      <c r="H54" s="6017">
        <v>14.45</v>
      </c>
      <c r="I54" s="6014">
        <v>10000</v>
      </c>
      <c r="J54" s="6015">
        <f t="shared" si="1"/>
        <v>9761</v>
      </c>
      <c r="K54" s="6016">
        <v>91</v>
      </c>
      <c r="L54" s="6017">
        <v>22.3</v>
      </c>
      <c r="M54" s="6012">
        <v>22.45</v>
      </c>
      <c r="N54" s="6014">
        <v>10000</v>
      </c>
      <c r="O54" s="6015">
        <f t="shared" si="2"/>
        <v>9761</v>
      </c>
      <c r="P54" s="6018"/>
    </row>
    <row r="55" spans="1:19" x14ac:dyDescent="0.2">
      <c r="A55" s="6019">
        <v>28</v>
      </c>
      <c r="B55" s="6020">
        <v>6.45</v>
      </c>
      <c r="C55" s="6021">
        <v>7</v>
      </c>
      <c r="D55" s="6022">
        <v>10000</v>
      </c>
      <c r="E55" s="6023">
        <f t="shared" si="0"/>
        <v>9761</v>
      </c>
      <c r="F55" s="6024">
        <v>60</v>
      </c>
      <c r="G55" s="6025">
        <v>14.45</v>
      </c>
      <c r="H55" s="6025">
        <v>15</v>
      </c>
      <c r="I55" s="6022">
        <v>10000</v>
      </c>
      <c r="J55" s="6023">
        <f t="shared" si="1"/>
        <v>9761</v>
      </c>
      <c r="K55" s="6024">
        <v>92</v>
      </c>
      <c r="L55" s="6021">
        <v>22.45</v>
      </c>
      <c r="M55" s="6025">
        <v>23</v>
      </c>
      <c r="N55" s="6022">
        <v>10000</v>
      </c>
      <c r="O55" s="6023">
        <f t="shared" si="2"/>
        <v>9761</v>
      </c>
      <c r="P55" s="6026"/>
    </row>
    <row r="56" spans="1:19" x14ac:dyDescent="0.2">
      <c r="A56" s="6027">
        <v>29</v>
      </c>
      <c r="B56" s="6028">
        <v>7</v>
      </c>
      <c r="C56" s="6029">
        <v>7.15</v>
      </c>
      <c r="D56" s="6030">
        <v>10000</v>
      </c>
      <c r="E56" s="6031">
        <f t="shared" si="0"/>
        <v>9761</v>
      </c>
      <c r="F56" s="6032">
        <v>61</v>
      </c>
      <c r="G56" s="6028">
        <v>15</v>
      </c>
      <c r="H56" s="6028">
        <v>15.15</v>
      </c>
      <c r="I56" s="6030">
        <v>10000</v>
      </c>
      <c r="J56" s="6031">
        <f t="shared" si="1"/>
        <v>9761</v>
      </c>
      <c r="K56" s="6032">
        <v>93</v>
      </c>
      <c r="L56" s="6033">
        <v>23</v>
      </c>
      <c r="M56" s="6028">
        <v>23.15</v>
      </c>
      <c r="N56" s="6030">
        <v>10000</v>
      </c>
      <c r="O56" s="6031">
        <f t="shared" si="2"/>
        <v>9761</v>
      </c>
      <c r="P56" s="6034"/>
    </row>
    <row r="57" spans="1:19" x14ac:dyDescent="0.2">
      <c r="A57" s="6035">
        <v>30</v>
      </c>
      <c r="B57" s="6036">
        <v>7.15</v>
      </c>
      <c r="C57" s="6037">
        <v>7.3</v>
      </c>
      <c r="D57" s="6038">
        <v>10000</v>
      </c>
      <c r="E57" s="6039">
        <f t="shared" si="0"/>
        <v>9761</v>
      </c>
      <c r="F57" s="6040">
        <v>62</v>
      </c>
      <c r="G57" s="6041">
        <v>15.15</v>
      </c>
      <c r="H57" s="6041">
        <v>15.3</v>
      </c>
      <c r="I57" s="6038">
        <v>10000</v>
      </c>
      <c r="J57" s="6039">
        <f t="shared" si="1"/>
        <v>9761</v>
      </c>
      <c r="K57" s="6040">
        <v>94</v>
      </c>
      <c r="L57" s="6041">
        <v>23.15</v>
      </c>
      <c r="M57" s="6041">
        <v>23.3</v>
      </c>
      <c r="N57" s="6038">
        <v>10000</v>
      </c>
      <c r="O57" s="6039">
        <f t="shared" si="2"/>
        <v>9761</v>
      </c>
      <c r="P57" s="6042"/>
    </row>
    <row r="58" spans="1:19" x14ac:dyDescent="0.2">
      <c r="A58" s="6043">
        <v>31</v>
      </c>
      <c r="B58" s="6044">
        <v>7.3</v>
      </c>
      <c r="C58" s="6045">
        <v>7.45</v>
      </c>
      <c r="D58" s="6046">
        <v>10000</v>
      </c>
      <c r="E58" s="6047">
        <f t="shared" si="0"/>
        <v>9761</v>
      </c>
      <c r="F58" s="6048">
        <v>63</v>
      </c>
      <c r="G58" s="6044">
        <v>15.3</v>
      </c>
      <c r="H58" s="6044">
        <v>15.45</v>
      </c>
      <c r="I58" s="6046">
        <v>10000</v>
      </c>
      <c r="J58" s="6047">
        <f t="shared" si="1"/>
        <v>9761</v>
      </c>
      <c r="K58" s="6048">
        <v>95</v>
      </c>
      <c r="L58" s="6044">
        <v>23.3</v>
      </c>
      <c r="M58" s="6044">
        <v>23.45</v>
      </c>
      <c r="N58" s="6046">
        <v>10000</v>
      </c>
      <c r="O58" s="6047">
        <f t="shared" si="2"/>
        <v>9761</v>
      </c>
      <c r="P58" s="6049"/>
    </row>
    <row r="59" spans="1:19" x14ac:dyDescent="0.2">
      <c r="A59" s="227">
        <v>32</v>
      </c>
      <c r="B59" s="225">
        <v>7.45</v>
      </c>
      <c r="C59" s="738">
        <v>8</v>
      </c>
      <c r="D59" s="240">
        <v>10000</v>
      </c>
      <c r="E59" s="224">
        <f t="shared" si="0"/>
        <v>9761</v>
      </c>
      <c r="F59" s="223">
        <v>64</v>
      </c>
      <c r="G59" s="222">
        <v>15.45</v>
      </c>
      <c r="H59" s="222">
        <v>16</v>
      </c>
      <c r="I59" s="240">
        <v>10000</v>
      </c>
      <c r="J59" s="224">
        <f t="shared" si="1"/>
        <v>9761</v>
      </c>
      <c r="K59" s="223">
        <v>96</v>
      </c>
      <c r="L59" s="222">
        <v>23.45</v>
      </c>
      <c r="M59" s="222">
        <v>24</v>
      </c>
      <c r="N59" s="240">
        <v>10000</v>
      </c>
      <c r="O59" s="224">
        <f t="shared" si="2"/>
        <v>9761</v>
      </c>
      <c r="P59" s="270"/>
    </row>
    <row r="60" spans="1:19" x14ac:dyDescent="0.2">
      <c r="A60" s="6050" t="s">
        <v>27</v>
      </c>
      <c r="B60" s="6051"/>
      <c r="C60" s="6051"/>
      <c r="D60" s="6052">
        <f>SUM(D28:D59)</f>
        <v>320000</v>
      </c>
      <c r="E60" s="6053">
        <f>SUM(E28:E59)</f>
        <v>312352</v>
      </c>
      <c r="F60" s="6051"/>
      <c r="G60" s="6051"/>
      <c r="H60" s="6051"/>
      <c r="I60" s="6052">
        <f>SUM(I28:I59)</f>
        <v>320000</v>
      </c>
      <c r="J60" s="6053">
        <f>SUM(J28:J59)</f>
        <v>312352</v>
      </c>
      <c r="K60" s="6051"/>
      <c r="L60" s="6051"/>
      <c r="M60" s="6051"/>
      <c r="N60" s="6051">
        <f>SUM(N28:N59)</f>
        <v>320000</v>
      </c>
      <c r="O60" s="6053">
        <f>SUM(O28:O59)</f>
        <v>312352</v>
      </c>
      <c r="P60" s="6054"/>
    </row>
    <row r="64" spans="1:19" x14ac:dyDescent="0.2">
      <c r="A64" s="750" t="s">
        <v>128</v>
      </c>
      <c r="B64" s="750">
        <f>SUM(D60,I60,N60)/(4000*1000)</f>
        <v>0.24</v>
      </c>
      <c r="C64" s="750">
        <f>ROUNDDOWN(SUM(E60,J60,O60)/(4000*1000),4)</f>
        <v>0.23419999999999999</v>
      </c>
    </row>
    <row r="66" spans="1:16" x14ac:dyDescent="0.2">
      <c r="A66" s="6055"/>
      <c r="B66" s="6056"/>
      <c r="C66" s="6056"/>
      <c r="D66" s="6057"/>
      <c r="E66" s="6056"/>
      <c r="F66" s="6056"/>
      <c r="G66" s="6056"/>
      <c r="H66" s="6056"/>
      <c r="I66" s="6057"/>
      <c r="J66" s="6058"/>
      <c r="K66" s="6056"/>
      <c r="L66" s="6056"/>
      <c r="M66" s="6056"/>
      <c r="N66" s="6056"/>
      <c r="O66" s="6056"/>
      <c r="P66" s="6059"/>
    </row>
    <row r="67" spans="1:16" x14ac:dyDescent="0.2">
      <c r="A67" s="6060" t="s">
        <v>28</v>
      </c>
      <c r="B67" s="6061"/>
      <c r="C67" s="6061"/>
      <c r="D67" s="6062"/>
      <c r="E67" s="6063"/>
      <c r="F67" s="6061"/>
      <c r="G67" s="6061"/>
      <c r="H67" s="6063"/>
      <c r="I67" s="6062"/>
      <c r="J67" s="6064"/>
      <c r="K67" s="6061"/>
      <c r="L67" s="6061"/>
      <c r="M67" s="6061"/>
      <c r="N67" s="6061"/>
      <c r="O67" s="6061"/>
      <c r="P67" s="6065"/>
    </row>
    <row r="68" spans="1:16" x14ac:dyDescent="0.2">
      <c r="A68" s="6066"/>
      <c r="B68" s="6067"/>
      <c r="C68" s="6067"/>
      <c r="D68" s="6067"/>
      <c r="E68" s="6067"/>
      <c r="F68" s="6067"/>
      <c r="G68" s="6067"/>
      <c r="H68" s="6067"/>
      <c r="I68" s="6067"/>
      <c r="J68" s="6067"/>
      <c r="K68" s="6067"/>
      <c r="L68" s="6068"/>
      <c r="M68" s="6068"/>
      <c r="N68" s="6068"/>
      <c r="O68" s="6068"/>
      <c r="P68" s="6069"/>
    </row>
    <row r="69" spans="1:16" x14ac:dyDescent="0.2">
      <c r="A69" s="146"/>
      <c r="B69" s="266"/>
      <c r="C69" s="266"/>
      <c r="D69" s="264"/>
      <c r="E69" s="145"/>
      <c r="F69" s="266"/>
      <c r="G69" s="266"/>
      <c r="H69" s="145"/>
      <c r="I69" s="264"/>
      <c r="J69" s="144"/>
      <c r="K69" s="266"/>
      <c r="L69" s="266"/>
      <c r="M69" s="266"/>
      <c r="N69" s="266"/>
      <c r="O69" s="266"/>
      <c r="P69" s="270"/>
    </row>
    <row r="70" spans="1:16" x14ac:dyDescent="0.2">
      <c r="A70" s="256"/>
      <c r="B70" s="266"/>
      <c r="C70" s="266"/>
      <c r="D70" s="264"/>
      <c r="E70" s="145"/>
      <c r="F70" s="266"/>
      <c r="G70" s="266"/>
      <c r="H70" s="145"/>
      <c r="I70" s="264"/>
      <c r="J70" s="266"/>
      <c r="K70" s="266"/>
      <c r="L70" s="266"/>
      <c r="M70" s="266"/>
      <c r="N70" s="266"/>
      <c r="O70" s="266"/>
      <c r="P70" s="270"/>
    </row>
    <row r="71" spans="1:16" x14ac:dyDescent="0.2">
      <c r="A71" s="6070"/>
      <c r="B71" s="6071"/>
      <c r="C71" s="6071"/>
      <c r="D71" s="6072"/>
      <c r="E71" s="6073"/>
      <c r="F71" s="6071"/>
      <c r="G71" s="6071"/>
      <c r="H71" s="6073"/>
      <c r="I71" s="6072"/>
      <c r="J71" s="6071"/>
      <c r="K71" s="6071"/>
      <c r="L71" s="6071"/>
      <c r="M71" s="6071"/>
      <c r="N71" s="6071"/>
      <c r="O71" s="6071"/>
      <c r="P71" s="6074"/>
    </row>
    <row r="72" spans="1:16" x14ac:dyDescent="0.2">
      <c r="A72" s="256"/>
      <c r="B72" s="266"/>
      <c r="C72" s="266"/>
      <c r="D72" s="264"/>
      <c r="E72" s="145"/>
      <c r="F72" s="266"/>
      <c r="G72" s="266"/>
      <c r="H72" s="145"/>
      <c r="I72" s="264"/>
      <c r="J72" s="266"/>
      <c r="K72" s="266"/>
      <c r="L72" s="266"/>
      <c r="M72" s="266" t="s">
        <v>29</v>
      </c>
      <c r="N72" s="266"/>
      <c r="O72" s="266"/>
      <c r="P72" s="270"/>
    </row>
    <row r="73" spans="1:16" x14ac:dyDescent="0.2">
      <c r="A73" s="6075"/>
      <c r="B73" s="6076"/>
      <c r="C73" s="6076"/>
      <c r="D73" s="6077"/>
      <c r="E73" s="6078"/>
      <c r="F73" s="6076"/>
      <c r="G73" s="6076"/>
      <c r="H73" s="6078"/>
      <c r="I73" s="6077"/>
      <c r="J73" s="6076"/>
      <c r="K73" s="6076"/>
      <c r="L73" s="6076"/>
      <c r="M73" s="6076" t="s">
        <v>30</v>
      </c>
      <c r="N73" s="6076"/>
      <c r="O73" s="6076"/>
      <c r="P73" s="6079"/>
    </row>
    <row r="74" spans="1:16" ht="15.75" x14ac:dyDescent="0.25">
      <c r="E74" s="6080"/>
      <c r="H74" s="6080"/>
    </row>
    <row r="75" spans="1:16" ht="15.75" x14ac:dyDescent="0.25">
      <c r="C75" s="243"/>
      <c r="E75" s="138"/>
      <c r="H75" s="138"/>
    </row>
    <row r="76" spans="1:16" ht="15.75" x14ac:dyDescent="0.25">
      <c r="E76" s="138"/>
      <c r="H76" s="138"/>
    </row>
    <row r="77" spans="1:16" ht="15.75" x14ac:dyDescent="0.25">
      <c r="E77" s="138"/>
      <c r="H77" s="138"/>
    </row>
    <row r="78" spans="1:16" ht="15.75" x14ac:dyDescent="0.25">
      <c r="E78" s="6081"/>
      <c r="H78" s="6081"/>
    </row>
    <row r="79" spans="1:16" ht="15.75" x14ac:dyDescent="0.25">
      <c r="E79" s="6082"/>
      <c r="H79" s="6082"/>
    </row>
    <row r="80" spans="1:16" ht="15.75" x14ac:dyDescent="0.25">
      <c r="E80" s="138"/>
      <c r="H80" s="138"/>
    </row>
    <row r="81" spans="5:13" ht="15.75" x14ac:dyDescent="0.25">
      <c r="E81" s="138"/>
      <c r="H81" s="138"/>
    </row>
    <row r="82" spans="5:13" ht="15.75" x14ac:dyDescent="0.25">
      <c r="E82" s="6083"/>
      <c r="H82" s="6083"/>
    </row>
    <row r="83" spans="5:13" ht="15.75" x14ac:dyDescent="0.25">
      <c r="E83" s="6084"/>
      <c r="H83" s="6084"/>
    </row>
    <row r="84" spans="5:13" ht="15.75" x14ac:dyDescent="0.25">
      <c r="E84" s="138"/>
      <c r="H84" s="138"/>
    </row>
    <row r="85" spans="5:13" ht="15.75" x14ac:dyDescent="0.25">
      <c r="E85" s="6085"/>
      <c r="H85" s="6085"/>
    </row>
    <row r="86" spans="5:13" ht="15.75" x14ac:dyDescent="0.25">
      <c r="E86" s="6086"/>
      <c r="H86" s="6086"/>
    </row>
    <row r="87" spans="5:13" ht="16.5" thickBot="1" x14ac:dyDescent="0.3">
      <c r="E87" s="6087"/>
      <c r="H87" s="6087"/>
    </row>
    <row r="88" spans="5:13" ht="17.25" thickTop="1" thickBot="1" x14ac:dyDescent="0.3">
      <c r="E88" s="6088"/>
      <c r="H88" s="6088"/>
    </row>
    <row r="89" spans="5:13" ht="17.25" thickTop="1" thickBot="1" x14ac:dyDescent="0.3">
      <c r="E89" s="6089"/>
      <c r="H89" s="6089"/>
    </row>
    <row r="90" spans="5:13" ht="16.5" thickTop="1" x14ac:dyDescent="0.25">
      <c r="E90" s="138"/>
      <c r="H90" s="138"/>
    </row>
    <row r="91" spans="5:13" ht="15.75" x14ac:dyDescent="0.25">
      <c r="E91" s="138"/>
      <c r="H91" s="138"/>
    </row>
    <row r="92" spans="5:13" ht="15.75" x14ac:dyDescent="0.25">
      <c r="E92" s="138"/>
      <c r="H92" s="138"/>
    </row>
    <row r="93" spans="5:13" ht="15.75" x14ac:dyDescent="0.25">
      <c r="E93" s="6090"/>
      <c r="H93" s="6090"/>
    </row>
    <row r="94" spans="5:13" ht="15.75" x14ac:dyDescent="0.25">
      <c r="E94" s="138"/>
      <c r="H94" s="138"/>
    </row>
    <row r="95" spans="5:13" ht="15.75" x14ac:dyDescent="0.25">
      <c r="E95" s="6091"/>
      <c r="H95" s="6091"/>
    </row>
    <row r="96" spans="5:13" ht="15.75" x14ac:dyDescent="0.25">
      <c r="E96" s="6092"/>
      <c r="H96" s="6092"/>
      <c r="M96" s="6093" t="s">
        <v>8</v>
      </c>
    </row>
    <row r="97" spans="5:14" ht="16.5" thickBot="1" x14ac:dyDescent="0.3">
      <c r="E97" s="6094"/>
      <c r="H97" s="6094"/>
    </row>
    <row r="98" spans="5:14" ht="16.5" thickBot="1" x14ac:dyDescent="0.3">
      <c r="E98" s="6095"/>
      <c r="H98" s="6095"/>
    </row>
    <row r="99" spans="5:14" ht="17.25" thickTop="1" thickBot="1" x14ac:dyDescent="0.3">
      <c r="E99" s="6096"/>
      <c r="H99" s="6096"/>
    </row>
    <row r="100" spans="5:14" ht="13.5" thickTop="1" x14ac:dyDescent="0.2"/>
    <row r="101" spans="5:14" x14ac:dyDescent="0.2">
      <c r="N101" s="6097"/>
    </row>
    <row r="126" spans="4:4" x14ac:dyDescent="0.2">
      <c r="D126" s="6098"/>
    </row>
  </sheetData>
  <mergeCells count="1">
    <mergeCell ref="Q27:R27"/>
  </mergeCells>
  <pageMargins left="0.75" right="0.75" top="1" bottom="1" header="0.5" footer="0.5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6"/>
  <sheetViews>
    <sheetView workbookViewId="0"/>
  </sheetViews>
  <sheetFormatPr defaultColWidth="9.140625" defaultRowHeight="12.75" customHeight="1" x14ac:dyDescent="0.2"/>
  <sheetData>
    <row r="3" spans="2:4" ht="12.75" customHeight="1" x14ac:dyDescent="0.2">
      <c r="B3" s="183" t="s">
        <v>72</v>
      </c>
      <c r="C3" s="183"/>
      <c r="D3" s="183"/>
    </row>
    <row r="4" spans="2:4" ht="12.75" customHeight="1" x14ac:dyDescent="0.2">
      <c r="B4" s="183" t="s">
        <v>73</v>
      </c>
      <c r="C4" s="183"/>
      <c r="D4" s="183"/>
    </row>
    <row r="5" spans="2:4" ht="12.75" customHeight="1" x14ac:dyDescent="0.2">
      <c r="B5" t="s">
        <v>74</v>
      </c>
      <c r="C5" t="s">
        <v>75</v>
      </c>
      <c r="D5" t="s">
        <v>76</v>
      </c>
    </row>
    <row r="6" spans="2:4" ht="12.75" customHeight="1" x14ac:dyDescent="0.2">
      <c r="B6" t="str">
        <f>Sheet1!A64</f>
        <v xml:space="preserve"> 10-05-2020</v>
      </c>
      <c r="C6">
        <f>Sheet1!B64</f>
        <v>0</v>
      </c>
      <c r="D6">
        <f>Sheet1!C64</f>
        <v>0</v>
      </c>
    </row>
    <row r="7" spans="2:4" ht="12.75" customHeight="1" x14ac:dyDescent="0.2">
      <c r="B7" t="str">
        <f>Sheet2!A64</f>
        <v xml:space="preserve"> 11-05-2020</v>
      </c>
      <c r="C7">
        <f>Sheet2!B64</f>
        <v>0</v>
      </c>
      <c r="D7">
        <f>Sheet2!C64</f>
        <v>0</v>
      </c>
    </row>
    <row r="8" spans="2:4" ht="12.75" customHeight="1" x14ac:dyDescent="0.2">
      <c r="B8" t="str">
        <f>Sheet3!A64</f>
        <v xml:space="preserve"> 12-05-2020</v>
      </c>
      <c r="C8">
        <f>Sheet3!B64</f>
        <v>0</v>
      </c>
      <c r="D8">
        <f>Sheet3!C64</f>
        <v>0</v>
      </c>
    </row>
    <row r="9" spans="2:4" ht="12.75" customHeight="1" x14ac:dyDescent="0.2">
      <c r="B9" t="str">
        <f>Sheet4!A64</f>
        <v xml:space="preserve"> 13-05-2020</v>
      </c>
      <c r="C9">
        <f>Sheet4!B64</f>
        <v>0</v>
      </c>
      <c r="D9">
        <f>Sheet4!C64</f>
        <v>0</v>
      </c>
    </row>
    <row r="10" spans="2:4" ht="12.75" customHeight="1" x14ac:dyDescent="0.2">
      <c r="B10" t="str">
        <f>Sheet5!A64</f>
        <v xml:space="preserve"> 14-05-2020</v>
      </c>
      <c r="C10">
        <f>Sheet5!B64</f>
        <v>0</v>
      </c>
      <c r="D10">
        <f>Sheet5!C64</f>
        <v>0</v>
      </c>
    </row>
    <row r="11" spans="2:4" ht="12.75" customHeight="1" x14ac:dyDescent="0.2">
      <c r="B11" t="str">
        <f>Sheet6!A64</f>
        <v xml:space="preserve"> 15-05-2020</v>
      </c>
      <c r="C11">
        <f>Sheet6!B64</f>
        <v>0</v>
      </c>
      <c r="D11">
        <f>Sheet6!C64</f>
        <v>0</v>
      </c>
    </row>
    <row r="12" spans="2:4" ht="12.75" customHeight="1" x14ac:dyDescent="0.2">
      <c r="B12" t="str">
        <f>Sheet7!A64</f>
        <v xml:space="preserve"> 16-05-2020</v>
      </c>
      <c r="C12">
        <f>Sheet7!B64</f>
        <v>0</v>
      </c>
      <c r="D12">
        <f>Sheet7!C64</f>
        <v>0</v>
      </c>
    </row>
    <row r="13" spans="2:4" ht="12.75" customHeight="1" x14ac:dyDescent="0.2">
      <c r="B13" t="str">
        <f>Sheet8!A64</f>
        <v xml:space="preserve"> 17-05-2020</v>
      </c>
      <c r="C13">
        <f>Sheet8!B64</f>
        <v>0</v>
      </c>
      <c r="D13">
        <f>Sheet8!C64</f>
        <v>0</v>
      </c>
    </row>
    <row r="14" spans="2:4" ht="12.75" customHeight="1" x14ac:dyDescent="0.2">
      <c r="B14" t="str">
        <f>Sheet9!A64</f>
        <v xml:space="preserve"> 18-05-2020</v>
      </c>
      <c r="C14">
        <f>Sheet9!B64</f>
        <v>0.24</v>
      </c>
      <c r="D14">
        <f>Sheet9!C64</f>
        <v>0.23469999999999999</v>
      </c>
    </row>
    <row r="15" spans="2:4" ht="12.75" customHeight="1" x14ac:dyDescent="0.2">
      <c r="B15" t="str">
        <f>Sheet10!A64</f>
        <v xml:space="preserve"> 19-05-2020</v>
      </c>
      <c r="C15">
        <f>Sheet10!B64</f>
        <v>0.24</v>
      </c>
      <c r="D15">
        <f>Sheet10!C64</f>
        <v>0.23469999999999999</v>
      </c>
    </row>
    <row r="16" spans="2:4" ht="12.75" customHeight="1" x14ac:dyDescent="0.2">
      <c r="B16" t="str">
        <f>Sheet11!A64</f>
        <v xml:space="preserve"> 20-05-2020</v>
      </c>
      <c r="C16">
        <f>Sheet11!B64</f>
        <v>0.24</v>
      </c>
      <c r="D16">
        <f>Sheet11!C64</f>
        <v>0.23469999999999999</v>
      </c>
    </row>
  </sheetData>
  <mergeCells count="2">
    <mergeCell ref="B3:D3"/>
    <mergeCell ref="B4:D4"/>
  </mergeCells>
  <pageMargins left="0.75" right="0.75" top="1" bottom="1" header="0.5" footer="0.5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1"/>
  <sheetViews>
    <sheetView workbookViewId="0"/>
  </sheetViews>
  <sheetFormatPr defaultColWidth="9.140625" defaultRowHeight="12.75" customHeight="1" x14ac:dyDescent="0.2"/>
  <sheetData>
    <row r="1" spans="2:2" ht="12.75" customHeight="1" x14ac:dyDescent="0.2">
      <c r="B1" s="4876" t="s">
        <v>77</v>
      </c>
    </row>
    <row r="2" spans="2:2" ht="12.75" customHeight="1" x14ac:dyDescent="0.2">
      <c r="B2" s="4876" t="s">
        <v>78</v>
      </c>
    </row>
    <row r="4" spans="2:2" ht="12.75" customHeight="1" x14ac:dyDescent="0.2">
      <c r="B4" s="4877" t="s">
        <v>79</v>
      </c>
    </row>
    <row r="5" spans="2:2" ht="12.75" customHeight="1" x14ac:dyDescent="0.2">
      <c r="B5" s="4878" t="s">
        <v>80</v>
      </c>
    </row>
    <row r="7" spans="2:2" ht="12.75" customHeight="1" x14ac:dyDescent="0.2">
      <c r="B7" s="4877" t="s">
        <v>81</v>
      </c>
    </row>
    <row r="8" spans="2:2" ht="12.75" customHeight="1" x14ac:dyDescent="0.2">
      <c r="B8" s="4878" t="s">
        <v>82</v>
      </c>
    </row>
    <row r="10" spans="2:2" ht="12.75" customHeight="1" x14ac:dyDescent="0.2">
      <c r="B10" s="4877" t="s">
        <v>83</v>
      </c>
    </row>
    <row r="11" spans="2:2" ht="12.75" customHeight="1" x14ac:dyDescent="0.2">
      <c r="B11" s="4878" t="s">
        <v>84</v>
      </c>
    </row>
  </sheetData>
  <hyperlinks>
    <hyperlink ref="B5" r:id="rId1"/>
    <hyperlink ref="B8" r:id="rId2"/>
    <hyperlink ref="B11" r:id="rId3"/>
  </hyperlink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6099"/>
      <c r="B1" s="6100"/>
      <c r="C1" s="6100"/>
      <c r="D1" s="6101"/>
      <c r="E1" s="6100"/>
      <c r="F1" s="6100"/>
      <c r="G1" s="6100"/>
      <c r="H1" s="6100"/>
      <c r="I1" s="6101"/>
      <c r="J1" s="6100"/>
      <c r="K1" s="6100"/>
      <c r="L1" s="6100"/>
      <c r="M1" s="6100"/>
      <c r="N1" s="6100"/>
      <c r="O1" s="6100"/>
      <c r="P1" s="6102"/>
    </row>
    <row r="2" spans="1:16" ht="12.75" customHeight="1" x14ac:dyDescent="0.2">
      <c r="A2" s="6103" t="s">
        <v>0</v>
      </c>
      <c r="B2" s="6104"/>
      <c r="C2" s="6104"/>
      <c r="D2" s="6104"/>
      <c r="E2" s="6104"/>
      <c r="F2" s="6104"/>
      <c r="G2" s="6104"/>
      <c r="H2" s="6104"/>
      <c r="I2" s="6104"/>
      <c r="J2" s="6104"/>
      <c r="K2" s="6104"/>
      <c r="L2" s="6104"/>
      <c r="M2" s="6104"/>
      <c r="N2" s="6104"/>
      <c r="O2" s="6104"/>
      <c r="P2" s="6105"/>
    </row>
    <row r="3" spans="1:16" ht="12.75" customHeight="1" x14ac:dyDescent="0.2">
      <c r="A3" s="6106"/>
      <c r="B3" s="6107"/>
      <c r="C3" s="6107"/>
      <c r="D3" s="6107"/>
      <c r="E3" s="6107"/>
      <c r="F3" s="6107"/>
      <c r="G3" s="6107"/>
      <c r="H3" s="6107"/>
      <c r="I3" s="6107"/>
      <c r="J3" s="6107"/>
      <c r="K3" s="6107"/>
      <c r="L3" s="6107"/>
      <c r="M3" s="6107"/>
      <c r="N3" s="6107"/>
      <c r="O3" s="6107"/>
      <c r="P3" s="6108"/>
    </row>
    <row r="4" spans="1:16" ht="12.75" customHeight="1" x14ac:dyDescent="0.2">
      <c r="A4" s="290" t="s">
        <v>1</v>
      </c>
      <c r="B4" s="291"/>
      <c r="C4" s="291"/>
      <c r="D4" s="291"/>
      <c r="E4" s="291"/>
      <c r="F4" s="291"/>
      <c r="G4" s="291"/>
      <c r="H4" s="291"/>
      <c r="I4" s="291"/>
      <c r="J4" s="292"/>
      <c r="K4" s="6109"/>
      <c r="L4" s="6109"/>
      <c r="M4" s="6109"/>
      <c r="N4" s="6109"/>
      <c r="O4" s="6109"/>
      <c r="P4" s="6110"/>
    </row>
    <row r="5" spans="1:16" ht="12.75" customHeight="1" x14ac:dyDescent="0.2">
      <c r="A5" s="6111"/>
      <c r="B5" s="6112"/>
      <c r="C5" s="6112"/>
      <c r="D5" s="6113"/>
      <c r="E5" s="6112"/>
      <c r="F5" s="6112"/>
      <c r="G5" s="6112"/>
      <c r="H5" s="6112"/>
      <c r="I5" s="6113"/>
      <c r="J5" s="6112"/>
      <c r="K5" s="6112"/>
      <c r="L5" s="6112"/>
      <c r="M5" s="6112"/>
      <c r="N5" s="6112"/>
      <c r="O5" s="6112"/>
      <c r="P5" s="6114"/>
    </row>
    <row r="6" spans="1:16" ht="12.75" customHeight="1" x14ac:dyDescent="0.2">
      <c r="A6" s="299" t="s">
        <v>2</v>
      </c>
      <c r="B6" s="300"/>
      <c r="C6" s="300"/>
      <c r="D6" s="301"/>
      <c r="E6" s="300"/>
      <c r="F6" s="300"/>
      <c r="G6" s="300"/>
      <c r="H6" s="300"/>
      <c r="I6" s="301"/>
      <c r="J6" s="300"/>
      <c r="K6" s="300"/>
      <c r="L6" s="300"/>
      <c r="M6" s="300"/>
      <c r="N6" s="300"/>
      <c r="O6" s="300"/>
      <c r="P6" s="302"/>
    </row>
    <row r="7" spans="1:16" ht="12.75" customHeight="1" x14ac:dyDescent="0.2">
      <c r="A7" s="6115" t="s">
        <v>3</v>
      </c>
      <c r="B7" s="6116"/>
      <c r="C7" s="6116"/>
      <c r="D7" s="6117"/>
      <c r="E7" s="6116"/>
      <c r="F7" s="6116"/>
      <c r="G7" s="6116"/>
      <c r="H7" s="6116"/>
      <c r="I7" s="6117"/>
      <c r="J7" s="6116"/>
      <c r="K7" s="6116"/>
      <c r="L7" s="6116"/>
      <c r="M7" s="6116"/>
      <c r="N7" s="6116"/>
      <c r="O7" s="6116"/>
      <c r="P7" s="6118"/>
    </row>
    <row r="8" spans="1:16" ht="12.75" customHeight="1" x14ac:dyDescent="0.2">
      <c r="A8" s="6119" t="s">
        <v>4</v>
      </c>
      <c r="B8" s="6120"/>
      <c r="C8" s="6120"/>
      <c r="D8" s="6121"/>
      <c r="E8" s="6120"/>
      <c r="F8" s="6120"/>
      <c r="G8" s="6120"/>
      <c r="H8" s="6120"/>
      <c r="I8" s="6121"/>
      <c r="J8" s="6120"/>
      <c r="K8" s="6120"/>
      <c r="L8" s="6120"/>
      <c r="M8" s="6120"/>
      <c r="N8" s="6120"/>
      <c r="O8" s="6120"/>
      <c r="P8" s="6122"/>
    </row>
    <row r="9" spans="1:16" ht="12.75" customHeight="1" x14ac:dyDescent="0.2">
      <c r="A9" s="6123" t="s">
        <v>5</v>
      </c>
      <c r="B9" s="6124"/>
      <c r="C9" s="6124"/>
      <c r="D9" s="6125"/>
      <c r="E9" s="6124"/>
      <c r="F9" s="6124"/>
      <c r="G9" s="6124"/>
      <c r="H9" s="6124"/>
      <c r="I9" s="6125"/>
      <c r="J9" s="6124"/>
      <c r="K9" s="6124"/>
      <c r="L9" s="6124"/>
      <c r="M9" s="6124"/>
      <c r="N9" s="6124"/>
      <c r="O9" s="6124"/>
      <c r="P9" s="6126"/>
    </row>
    <row r="10" spans="1:16" ht="12.75" customHeight="1" x14ac:dyDescent="0.2">
      <c r="A10" s="6127" t="s">
        <v>6</v>
      </c>
      <c r="B10" s="6128"/>
      <c r="C10" s="6128"/>
      <c r="D10" s="317"/>
      <c r="E10" s="6128"/>
      <c r="F10" s="6128"/>
      <c r="G10" s="6128"/>
      <c r="H10" s="6128"/>
      <c r="I10" s="317"/>
      <c r="J10" s="6128"/>
      <c r="K10" s="6128"/>
      <c r="L10" s="6128"/>
      <c r="M10" s="6128"/>
      <c r="N10" s="6128"/>
      <c r="O10" s="6128"/>
      <c r="P10" s="6129"/>
    </row>
    <row r="11" spans="1:16" ht="12.75" customHeight="1" x14ac:dyDescent="0.2">
      <c r="A11" s="6130"/>
      <c r="B11" s="6131"/>
      <c r="C11" s="6131"/>
      <c r="D11" s="6132"/>
      <c r="E11" s="6131"/>
      <c r="F11" s="6131"/>
      <c r="G11" s="322"/>
      <c r="H11" s="6131"/>
      <c r="I11" s="6132"/>
      <c r="J11" s="6131"/>
      <c r="K11" s="6131"/>
      <c r="L11" s="6131"/>
      <c r="M11" s="6131"/>
      <c r="N11" s="6131"/>
      <c r="O11" s="6131"/>
      <c r="P11" s="6133"/>
    </row>
    <row r="12" spans="1:16" ht="12.75" customHeight="1" x14ac:dyDescent="0.2">
      <c r="A12" s="6134" t="s">
        <v>7</v>
      </c>
      <c r="B12" s="6135"/>
      <c r="C12" s="6135"/>
      <c r="D12" s="6136"/>
      <c r="E12" s="6135" t="s">
        <v>8</v>
      </c>
      <c r="F12" s="6135"/>
      <c r="G12" s="6135"/>
      <c r="H12" s="6135"/>
      <c r="I12" s="6136"/>
      <c r="J12" s="6135"/>
      <c r="K12" s="6135"/>
      <c r="L12" s="6135"/>
      <c r="M12" s="6135"/>
      <c r="N12" s="6137" t="s">
        <v>132</v>
      </c>
      <c r="O12" s="6135"/>
      <c r="P12" s="6138"/>
    </row>
    <row r="13" spans="1:16" ht="12.75" customHeight="1" x14ac:dyDescent="0.2">
      <c r="A13" s="6139"/>
      <c r="B13" s="6140"/>
      <c r="C13" s="6140"/>
      <c r="D13" s="6141"/>
      <c r="E13" s="6140"/>
      <c r="F13" s="6140"/>
      <c r="G13" s="6140"/>
      <c r="H13" s="6140"/>
      <c r="I13" s="6141"/>
      <c r="J13" s="6140"/>
      <c r="K13" s="6140"/>
      <c r="L13" s="6140"/>
      <c r="M13" s="6140"/>
      <c r="N13" s="6140"/>
      <c r="O13" s="6140"/>
      <c r="P13" s="6142"/>
    </row>
    <row r="14" spans="1:16" ht="12.75" customHeight="1" x14ac:dyDescent="0.2">
      <c r="A14" s="333" t="s">
        <v>10</v>
      </c>
      <c r="B14" s="334"/>
      <c r="C14" s="334"/>
      <c r="D14" s="335"/>
      <c r="E14" s="334"/>
      <c r="F14" s="334"/>
      <c r="G14" s="334"/>
      <c r="H14" s="334"/>
      <c r="I14" s="335"/>
      <c r="J14" s="334"/>
      <c r="K14" s="334"/>
      <c r="L14" s="334"/>
      <c r="M14" s="334"/>
      <c r="N14" s="336"/>
      <c r="O14" s="337"/>
      <c r="P14" s="338"/>
    </row>
    <row r="15" spans="1:16" ht="12.75" customHeight="1" x14ac:dyDescent="0.2">
      <c r="A15" s="6143"/>
      <c r="B15" s="6144"/>
      <c r="C15" s="6144"/>
      <c r="D15" s="6145"/>
      <c r="E15" s="6144"/>
      <c r="F15" s="6144"/>
      <c r="G15" s="6144"/>
      <c r="H15" s="6144"/>
      <c r="I15" s="6145"/>
      <c r="J15" s="6144"/>
      <c r="K15" s="6144"/>
      <c r="L15" s="6144"/>
      <c r="M15" s="6144"/>
      <c r="N15" s="6146" t="s">
        <v>11</v>
      </c>
      <c r="O15" s="6147" t="s">
        <v>12</v>
      </c>
      <c r="P15" s="6148"/>
    </row>
    <row r="16" spans="1:16" ht="12.75" customHeight="1" x14ac:dyDescent="0.2">
      <c r="A16" s="6149" t="s">
        <v>13</v>
      </c>
      <c r="B16" s="6150"/>
      <c r="C16" s="6150"/>
      <c r="D16" s="6151"/>
      <c r="E16" s="6150"/>
      <c r="F16" s="6150"/>
      <c r="G16" s="6150"/>
      <c r="H16" s="6150"/>
      <c r="I16" s="6151"/>
      <c r="J16" s="6150"/>
      <c r="K16" s="6150"/>
      <c r="L16" s="6150"/>
      <c r="M16" s="6150"/>
      <c r="N16" s="6152"/>
      <c r="O16" s="6153"/>
      <c r="P16" s="6153"/>
    </row>
    <row r="17" spans="1:47" ht="12.75" customHeight="1" x14ac:dyDescent="0.2">
      <c r="A17" s="6154" t="s">
        <v>14</v>
      </c>
      <c r="B17" s="6155"/>
      <c r="C17" s="6155"/>
      <c r="D17" s="6156"/>
      <c r="E17" s="6155"/>
      <c r="F17" s="6155"/>
      <c r="G17" s="6155"/>
      <c r="H17" s="6155"/>
      <c r="I17" s="6156"/>
      <c r="J17" s="6155"/>
      <c r="K17" s="6155"/>
      <c r="L17" s="6155"/>
      <c r="M17" s="6155"/>
      <c r="N17" s="6157" t="s">
        <v>15</v>
      </c>
      <c r="O17" s="6158" t="s">
        <v>16</v>
      </c>
      <c r="P17" s="6159"/>
    </row>
    <row r="18" spans="1:47" ht="12.75" customHeight="1" x14ac:dyDescent="0.2">
      <c r="A18" s="6160"/>
      <c r="B18" s="6161"/>
      <c r="C18" s="6161"/>
      <c r="D18" s="6162"/>
      <c r="E18" s="6161"/>
      <c r="F18" s="6161"/>
      <c r="G18" s="6161"/>
      <c r="H18" s="6161"/>
      <c r="I18" s="6162"/>
      <c r="J18" s="6161"/>
      <c r="K18" s="6161"/>
      <c r="L18" s="6161"/>
      <c r="M18" s="6161"/>
      <c r="N18" s="6163"/>
      <c r="O18" s="6164"/>
      <c r="P18" s="6165" t="s">
        <v>8</v>
      </c>
    </row>
    <row r="19" spans="1:47" ht="12.75" customHeight="1" x14ac:dyDescent="0.2">
      <c r="A19" s="6166"/>
      <c r="B19" s="6167"/>
      <c r="C19" s="6167"/>
      <c r="D19" s="364"/>
      <c r="E19" s="6167"/>
      <c r="F19" s="6167"/>
      <c r="G19" s="6167"/>
      <c r="H19" s="6167"/>
      <c r="I19" s="364"/>
      <c r="J19" s="6167"/>
      <c r="K19" s="365"/>
      <c r="L19" s="6167" t="s">
        <v>17</v>
      </c>
      <c r="M19" s="6167"/>
      <c r="N19" s="366"/>
      <c r="O19" s="367"/>
      <c r="P19" s="6168"/>
      <c r="AU19" s="369"/>
    </row>
    <row r="20" spans="1:47" ht="12.75" customHeight="1" x14ac:dyDescent="0.2">
      <c r="A20" s="6169"/>
      <c r="B20" s="6170"/>
      <c r="C20" s="6170"/>
      <c r="D20" s="6171"/>
      <c r="E20" s="6170"/>
      <c r="F20" s="6170"/>
      <c r="G20" s="6170"/>
      <c r="H20" s="6170"/>
      <c r="I20" s="6171"/>
      <c r="J20" s="6170"/>
      <c r="K20" s="6170"/>
      <c r="L20" s="6170"/>
      <c r="M20" s="6170"/>
      <c r="N20" s="6172"/>
      <c r="O20" s="6173"/>
      <c r="P20" s="6174"/>
    </row>
    <row r="21" spans="1:47" ht="12.75" customHeight="1" x14ac:dyDescent="0.2">
      <c r="A21" s="6175"/>
      <c r="B21" s="6176"/>
      <c r="C21" s="6177"/>
      <c r="D21" s="6177"/>
      <c r="E21" s="6176"/>
      <c r="F21" s="6176"/>
      <c r="G21" s="6176"/>
      <c r="H21" s="6176" t="s">
        <v>8</v>
      </c>
      <c r="I21" s="6178"/>
      <c r="J21" s="6176"/>
      <c r="K21" s="6176"/>
      <c r="L21" s="6176"/>
      <c r="M21" s="6176"/>
      <c r="N21" s="6179"/>
      <c r="O21" s="6180"/>
      <c r="P21" s="6181"/>
    </row>
    <row r="22" spans="1:47" ht="12.75" customHeight="1" x14ac:dyDescent="0.2">
      <c r="A22" s="383"/>
      <c r="B22" s="384"/>
      <c r="C22" s="384"/>
      <c r="D22" s="385"/>
      <c r="E22" s="384"/>
      <c r="F22" s="384"/>
      <c r="G22" s="384"/>
      <c r="H22" s="384"/>
      <c r="I22" s="385"/>
      <c r="J22" s="384"/>
      <c r="K22" s="384"/>
      <c r="L22" s="384"/>
      <c r="M22" s="384"/>
      <c r="N22" s="384"/>
      <c r="O22" s="384"/>
      <c r="P22" s="386"/>
    </row>
    <row r="23" spans="1:47" ht="12.75" customHeight="1" x14ac:dyDescent="0.2">
      <c r="A23" s="6182" t="s">
        <v>18</v>
      </c>
      <c r="B23" s="6183"/>
      <c r="C23" s="6183"/>
      <c r="D23" s="6184"/>
      <c r="E23" s="6185" t="s">
        <v>19</v>
      </c>
      <c r="F23" s="6185"/>
      <c r="G23" s="6185"/>
      <c r="H23" s="6185"/>
      <c r="I23" s="6185"/>
      <c r="J23" s="6185"/>
      <c r="K23" s="6185"/>
      <c r="L23" s="6185"/>
      <c r="M23" s="6183"/>
      <c r="N23" s="6183"/>
      <c r="O23" s="6183"/>
      <c r="P23" s="6186"/>
    </row>
    <row r="24" spans="1:47" ht="15.75" x14ac:dyDescent="0.25">
      <c r="A24" s="6187"/>
      <c r="B24" s="6188"/>
      <c r="C24" s="6188"/>
      <c r="D24" s="6189"/>
      <c r="E24" s="6190" t="s">
        <v>20</v>
      </c>
      <c r="F24" s="6190"/>
      <c r="G24" s="6190"/>
      <c r="H24" s="6190"/>
      <c r="I24" s="6190"/>
      <c r="J24" s="6190"/>
      <c r="K24" s="6190"/>
      <c r="L24" s="6190"/>
      <c r="M24" s="6188"/>
      <c r="N24" s="6188"/>
      <c r="O24" s="6188"/>
      <c r="P24" s="6191"/>
    </row>
    <row r="25" spans="1:47" ht="12.75" customHeight="1" x14ac:dyDescent="0.2">
      <c r="A25" s="6192"/>
      <c r="B25" s="6193" t="s">
        <v>21</v>
      </c>
      <c r="C25" s="6194"/>
      <c r="D25" s="6194"/>
      <c r="E25" s="6194"/>
      <c r="F25" s="6194"/>
      <c r="G25" s="6194"/>
      <c r="H25" s="6194"/>
      <c r="I25" s="6194"/>
      <c r="J25" s="6194"/>
      <c r="K25" s="6194"/>
      <c r="L25" s="6194"/>
      <c r="M25" s="6194"/>
      <c r="N25" s="6194"/>
      <c r="O25" s="6195"/>
      <c r="P25" s="6196"/>
    </row>
    <row r="26" spans="1:47" ht="12.75" customHeight="1" x14ac:dyDescent="0.2">
      <c r="A26" s="6197" t="s">
        <v>22</v>
      </c>
      <c r="B26" s="6198" t="s">
        <v>23</v>
      </c>
      <c r="C26" s="6198"/>
      <c r="D26" s="6197" t="s">
        <v>24</v>
      </c>
      <c r="E26" s="6197" t="s">
        <v>25</v>
      </c>
      <c r="F26" s="6197" t="s">
        <v>22</v>
      </c>
      <c r="G26" s="6198" t="s">
        <v>23</v>
      </c>
      <c r="H26" s="6198"/>
      <c r="I26" s="6197" t="s">
        <v>24</v>
      </c>
      <c r="J26" s="6197" t="s">
        <v>25</v>
      </c>
      <c r="K26" s="6197" t="s">
        <v>22</v>
      </c>
      <c r="L26" s="6198" t="s">
        <v>23</v>
      </c>
      <c r="M26" s="6198"/>
      <c r="N26" s="6199" t="s">
        <v>24</v>
      </c>
      <c r="O26" s="6197" t="s">
        <v>25</v>
      </c>
      <c r="P26" s="6200"/>
    </row>
    <row r="27" spans="1:47" ht="12.75" customHeight="1" x14ac:dyDescent="0.2">
      <c r="A27" s="406"/>
      <c r="B27" s="407" t="s">
        <v>26</v>
      </c>
      <c r="C27" s="407" t="s">
        <v>2</v>
      </c>
      <c r="D27" s="406"/>
      <c r="E27" s="406"/>
      <c r="F27" s="406"/>
      <c r="G27" s="407" t="s">
        <v>26</v>
      </c>
      <c r="H27" s="407" t="s">
        <v>2</v>
      </c>
      <c r="I27" s="406"/>
      <c r="J27" s="406"/>
      <c r="K27" s="406"/>
      <c r="L27" s="407" t="s">
        <v>26</v>
      </c>
      <c r="M27" s="407" t="s">
        <v>2</v>
      </c>
      <c r="N27" s="408"/>
      <c r="O27" s="406"/>
      <c r="P27" s="6201"/>
      <c r="Q27" s="32" t="s">
        <v>138</v>
      </c>
      <c r="R27" s="31"/>
      <c r="S27" t="s">
        <v>139</v>
      </c>
    </row>
    <row r="28" spans="1:47" ht="12.75" customHeight="1" x14ac:dyDescent="0.2">
      <c r="A28" s="6202">
        <v>1</v>
      </c>
      <c r="B28" s="411">
        <v>0</v>
      </c>
      <c r="C28" s="6203">
        <v>0.15</v>
      </c>
      <c r="D28" s="6204">
        <v>0</v>
      </c>
      <c r="E28" s="6205">
        <f t="shared" ref="E28:E59" si="0">D28*(100-2.18)/100</f>
        <v>0</v>
      </c>
      <c r="F28" s="415">
        <v>33</v>
      </c>
      <c r="G28" s="6206">
        <v>8</v>
      </c>
      <c r="H28" s="6206">
        <v>8.15</v>
      </c>
      <c r="I28" s="6204">
        <v>0</v>
      </c>
      <c r="J28" s="6205">
        <f t="shared" ref="J28:J59" si="1">I28*(100-2.18)/100</f>
        <v>0</v>
      </c>
      <c r="K28" s="415">
        <v>65</v>
      </c>
      <c r="L28" s="6206">
        <v>16</v>
      </c>
      <c r="M28" s="6206">
        <v>16.149999999999999</v>
      </c>
      <c r="N28" s="6204">
        <v>0</v>
      </c>
      <c r="O28" s="6205">
        <f t="shared" ref="O28:O59" si="2">N28*(100-2.18)/100</f>
        <v>0</v>
      </c>
      <c r="P28" s="6207"/>
      <c r="Q28" s="4551">
        <v>0</v>
      </c>
      <c r="R28" s="155">
        <v>0.15</v>
      </c>
      <c r="S28" s="24">
        <f>AVERAGE(D28:D31)</f>
        <v>0</v>
      </c>
    </row>
    <row r="29" spans="1:47" ht="12.75" customHeight="1" x14ac:dyDescent="0.2">
      <c r="A29" s="418">
        <v>2</v>
      </c>
      <c r="B29" s="418">
        <v>0.15</v>
      </c>
      <c r="C29" s="419">
        <v>0.3</v>
      </c>
      <c r="D29" s="6208">
        <v>0</v>
      </c>
      <c r="E29" s="6209">
        <f t="shared" si="0"/>
        <v>0</v>
      </c>
      <c r="F29" s="422">
        <v>34</v>
      </c>
      <c r="G29" s="6210">
        <v>8.15</v>
      </c>
      <c r="H29" s="6210">
        <v>8.3000000000000007</v>
      </c>
      <c r="I29" s="6208">
        <v>0</v>
      </c>
      <c r="J29" s="6209">
        <f t="shared" si="1"/>
        <v>0</v>
      </c>
      <c r="K29" s="422">
        <v>66</v>
      </c>
      <c r="L29" s="6210">
        <v>16.149999999999999</v>
      </c>
      <c r="M29" s="6210">
        <v>16.3</v>
      </c>
      <c r="N29" s="6208">
        <v>0</v>
      </c>
      <c r="O29" s="6209">
        <f t="shared" si="2"/>
        <v>0</v>
      </c>
      <c r="P29" s="6211"/>
      <c r="Q29" s="4798">
        <v>1</v>
      </c>
      <c r="R29" s="4793">
        <v>1.1499999999999999</v>
      </c>
      <c r="S29" s="24">
        <f>AVERAGE(D32:D35)</f>
        <v>0</v>
      </c>
    </row>
    <row r="30" spans="1:47" ht="12.75" customHeight="1" x14ac:dyDescent="0.2">
      <c r="A30" s="425">
        <v>3</v>
      </c>
      <c r="B30" s="426">
        <v>0.3</v>
      </c>
      <c r="C30" s="427">
        <v>0.45</v>
      </c>
      <c r="D30" s="428">
        <v>0</v>
      </c>
      <c r="E30" s="429">
        <f t="shared" si="0"/>
        <v>0</v>
      </c>
      <c r="F30" s="430">
        <v>35</v>
      </c>
      <c r="G30" s="431">
        <v>8.3000000000000007</v>
      </c>
      <c r="H30" s="431">
        <v>8.4499999999999993</v>
      </c>
      <c r="I30" s="428">
        <v>0</v>
      </c>
      <c r="J30" s="429">
        <f t="shared" si="1"/>
        <v>0</v>
      </c>
      <c r="K30" s="430">
        <v>67</v>
      </c>
      <c r="L30" s="431">
        <v>16.3</v>
      </c>
      <c r="M30" s="431">
        <v>16.45</v>
      </c>
      <c r="N30" s="428">
        <v>0</v>
      </c>
      <c r="O30" s="429">
        <f t="shared" si="2"/>
        <v>0</v>
      </c>
      <c r="P30" s="432"/>
      <c r="Q30" s="4690">
        <v>2</v>
      </c>
      <c r="R30" s="4793">
        <v>2.15</v>
      </c>
      <c r="S30" s="24">
        <f>AVERAGE(D36:D39)</f>
        <v>0</v>
      </c>
      <c r="V30" s="433"/>
    </row>
    <row r="31" spans="1:47" ht="12.75" customHeight="1" x14ac:dyDescent="0.2">
      <c r="A31" s="434">
        <v>4</v>
      </c>
      <c r="B31" s="434">
        <v>0.45</v>
      </c>
      <c r="C31" s="435">
        <v>1</v>
      </c>
      <c r="D31" s="436">
        <v>0</v>
      </c>
      <c r="E31" s="437">
        <f t="shared" si="0"/>
        <v>0</v>
      </c>
      <c r="F31" s="438">
        <v>36</v>
      </c>
      <c r="G31" s="435">
        <v>8.4499999999999993</v>
      </c>
      <c r="H31" s="435">
        <v>9</v>
      </c>
      <c r="I31" s="436">
        <v>0</v>
      </c>
      <c r="J31" s="437">
        <f t="shared" si="1"/>
        <v>0</v>
      </c>
      <c r="K31" s="438">
        <v>68</v>
      </c>
      <c r="L31" s="435">
        <v>16.45</v>
      </c>
      <c r="M31" s="435">
        <v>17</v>
      </c>
      <c r="N31" s="436">
        <v>0</v>
      </c>
      <c r="O31" s="437">
        <f t="shared" si="2"/>
        <v>0</v>
      </c>
      <c r="P31" s="6212"/>
      <c r="Q31" s="4690">
        <v>3</v>
      </c>
      <c r="R31" s="4787">
        <v>3.15</v>
      </c>
      <c r="S31" s="24">
        <f>AVERAGE(D40:D43)</f>
        <v>0</v>
      </c>
    </row>
    <row r="32" spans="1:47" ht="12.75" customHeight="1" x14ac:dyDescent="0.2">
      <c r="A32" s="440">
        <v>5</v>
      </c>
      <c r="B32" s="441">
        <v>1</v>
      </c>
      <c r="C32" s="442">
        <v>1.1499999999999999</v>
      </c>
      <c r="D32" s="443">
        <v>0</v>
      </c>
      <c r="E32" s="444">
        <f t="shared" si="0"/>
        <v>0</v>
      </c>
      <c r="F32" s="445">
        <v>37</v>
      </c>
      <c r="G32" s="441">
        <v>9</v>
      </c>
      <c r="H32" s="441">
        <v>9.15</v>
      </c>
      <c r="I32" s="443">
        <v>0</v>
      </c>
      <c r="J32" s="444">
        <f t="shared" si="1"/>
        <v>0</v>
      </c>
      <c r="K32" s="445">
        <v>69</v>
      </c>
      <c r="L32" s="441">
        <v>17</v>
      </c>
      <c r="M32" s="441">
        <v>17.149999999999999</v>
      </c>
      <c r="N32" s="443">
        <v>0</v>
      </c>
      <c r="O32" s="444">
        <f t="shared" si="2"/>
        <v>0</v>
      </c>
      <c r="P32" s="6213"/>
      <c r="Q32" s="4690">
        <v>4</v>
      </c>
      <c r="R32" s="4787">
        <v>4.1500000000000004</v>
      </c>
      <c r="S32" s="24">
        <f>AVERAGE(D44:D47)</f>
        <v>0</v>
      </c>
      <c r="AQ32" s="443"/>
    </row>
    <row r="33" spans="1:19" ht="12.75" customHeight="1" x14ac:dyDescent="0.2">
      <c r="A33" s="447">
        <v>6</v>
      </c>
      <c r="B33" s="448">
        <v>1.1499999999999999</v>
      </c>
      <c r="C33" s="449">
        <v>1.3</v>
      </c>
      <c r="D33" s="450">
        <v>0</v>
      </c>
      <c r="E33" s="451">
        <f t="shared" si="0"/>
        <v>0</v>
      </c>
      <c r="F33" s="452">
        <v>38</v>
      </c>
      <c r="G33" s="449">
        <v>9.15</v>
      </c>
      <c r="H33" s="449">
        <v>9.3000000000000007</v>
      </c>
      <c r="I33" s="450">
        <v>0</v>
      </c>
      <c r="J33" s="451">
        <f t="shared" si="1"/>
        <v>0</v>
      </c>
      <c r="K33" s="452">
        <v>70</v>
      </c>
      <c r="L33" s="449">
        <v>17.149999999999999</v>
      </c>
      <c r="M33" s="449">
        <v>17.3</v>
      </c>
      <c r="N33" s="450">
        <v>0</v>
      </c>
      <c r="O33" s="451">
        <f t="shared" si="2"/>
        <v>0</v>
      </c>
      <c r="P33" s="453"/>
      <c r="Q33" s="4798">
        <v>5</v>
      </c>
      <c r="R33" s="4787">
        <v>5.15</v>
      </c>
      <c r="S33" s="24">
        <f>AVERAGE(D48:D51)</f>
        <v>0</v>
      </c>
    </row>
    <row r="34" spans="1:19" x14ac:dyDescent="0.2">
      <c r="A34" s="454">
        <v>7</v>
      </c>
      <c r="B34" s="455">
        <v>1.3</v>
      </c>
      <c r="C34" s="456">
        <v>1.45</v>
      </c>
      <c r="D34" s="457">
        <v>0</v>
      </c>
      <c r="E34" s="458">
        <f t="shared" si="0"/>
        <v>0</v>
      </c>
      <c r="F34" s="459">
        <v>39</v>
      </c>
      <c r="G34" s="460">
        <v>9.3000000000000007</v>
      </c>
      <c r="H34" s="460">
        <v>9.4499999999999993</v>
      </c>
      <c r="I34" s="457">
        <v>0</v>
      </c>
      <c r="J34" s="458">
        <f t="shared" si="1"/>
        <v>0</v>
      </c>
      <c r="K34" s="459">
        <v>71</v>
      </c>
      <c r="L34" s="460">
        <v>17.3</v>
      </c>
      <c r="M34" s="460">
        <v>17.45</v>
      </c>
      <c r="N34" s="457">
        <v>0</v>
      </c>
      <c r="O34" s="458">
        <f t="shared" si="2"/>
        <v>0</v>
      </c>
      <c r="P34" s="461"/>
      <c r="Q34" s="4798">
        <v>6</v>
      </c>
      <c r="R34" s="4787">
        <v>6.15</v>
      </c>
      <c r="S34" s="24">
        <f>AVERAGE(D52:D55)</f>
        <v>0</v>
      </c>
    </row>
    <row r="35" spans="1:19" x14ac:dyDescent="0.2">
      <c r="A35" s="462">
        <v>8</v>
      </c>
      <c r="B35" s="462">
        <v>1.45</v>
      </c>
      <c r="C35" s="463">
        <v>2</v>
      </c>
      <c r="D35" s="464">
        <v>0</v>
      </c>
      <c r="E35" s="465">
        <f t="shared" si="0"/>
        <v>0</v>
      </c>
      <c r="F35" s="466">
        <v>40</v>
      </c>
      <c r="G35" s="463">
        <v>9.4499999999999993</v>
      </c>
      <c r="H35" s="463">
        <v>10</v>
      </c>
      <c r="I35" s="464">
        <v>0</v>
      </c>
      <c r="J35" s="465">
        <f t="shared" si="1"/>
        <v>0</v>
      </c>
      <c r="K35" s="466">
        <v>72</v>
      </c>
      <c r="L35" s="467">
        <v>17.45</v>
      </c>
      <c r="M35" s="463">
        <v>18</v>
      </c>
      <c r="N35" s="464">
        <v>0</v>
      </c>
      <c r="O35" s="465">
        <f t="shared" si="2"/>
        <v>0</v>
      </c>
      <c r="P35" s="468"/>
      <c r="Q35" s="4798">
        <v>7</v>
      </c>
      <c r="R35" s="4787">
        <v>7.15</v>
      </c>
      <c r="S35" s="24">
        <f>AVERAGE(D56:D59)</f>
        <v>0</v>
      </c>
    </row>
    <row r="36" spans="1:19" x14ac:dyDescent="0.2">
      <c r="A36" s="469">
        <v>9</v>
      </c>
      <c r="B36" s="470">
        <v>2</v>
      </c>
      <c r="C36" s="471">
        <v>2.15</v>
      </c>
      <c r="D36" s="472">
        <v>0</v>
      </c>
      <c r="E36" s="473">
        <f t="shared" si="0"/>
        <v>0</v>
      </c>
      <c r="F36" s="474">
        <v>41</v>
      </c>
      <c r="G36" s="475">
        <v>10</v>
      </c>
      <c r="H36" s="476">
        <v>10.15</v>
      </c>
      <c r="I36" s="472">
        <v>0</v>
      </c>
      <c r="J36" s="473">
        <f t="shared" si="1"/>
        <v>0</v>
      </c>
      <c r="K36" s="474">
        <v>73</v>
      </c>
      <c r="L36" s="476">
        <v>18</v>
      </c>
      <c r="M36" s="475">
        <v>18.149999999999999</v>
      </c>
      <c r="N36" s="472">
        <v>0</v>
      </c>
      <c r="O36" s="473">
        <f t="shared" si="2"/>
        <v>0</v>
      </c>
      <c r="P36" s="6214"/>
      <c r="Q36" s="4794">
        <v>8</v>
      </c>
      <c r="R36" s="4794">
        <v>8.15</v>
      </c>
      <c r="S36" s="24">
        <f>AVERAGE(I28:I31)</f>
        <v>0</v>
      </c>
    </row>
    <row r="37" spans="1:19" x14ac:dyDescent="0.2">
      <c r="A37" s="478">
        <v>10</v>
      </c>
      <c r="B37" s="478">
        <v>2.15</v>
      </c>
      <c r="C37" s="479">
        <v>2.2999999999999998</v>
      </c>
      <c r="D37" s="480">
        <v>0</v>
      </c>
      <c r="E37" s="481">
        <f t="shared" si="0"/>
        <v>0</v>
      </c>
      <c r="F37" s="482">
        <v>42</v>
      </c>
      <c r="G37" s="479">
        <v>10.15</v>
      </c>
      <c r="H37" s="483">
        <v>10.3</v>
      </c>
      <c r="I37" s="480">
        <v>0</v>
      </c>
      <c r="J37" s="481">
        <f t="shared" si="1"/>
        <v>0</v>
      </c>
      <c r="K37" s="482">
        <v>74</v>
      </c>
      <c r="L37" s="483">
        <v>18.149999999999999</v>
      </c>
      <c r="M37" s="479">
        <v>18.3</v>
      </c>
      <c r="N37" s="480">
        <v>0</v>
      </c>
      <c r="O37" s="481">
        <f t="shared" si="2"/>
        <v>0</v>
      </c>
      <c r="P37" s="6215"/>
      <c r="Q37" s="4798">
        <v>9</v>
      </c>
      <c r="R37" s="4798">
        <v>9.15</v>
      </c>
      <c r="S37" s="24">
        <f>AVERAGE(I32:I35)</f>
        <v>0</v>
      </c>
    </row>
    <row r="38" spans="1:19" x14ac:dyDescent="0.2">
      <c r="A38" s="485">
        <v>11</v>
      </c>
      <c r="B38" s="486">
        <v>2.2999999999999998</v>
      </c>
      <c r="C38" s="487">
        <v>2.4500000000000002</v>
      </c>
      <c r="D38" s="488">
        <v>0</v>
      </c>
      <c r="E38" s="489">
        <f t="shared" si="0"/>
        <v>0</v>
      </c>
      <c r="F38" s="490">
        <v>43</v>
      </c>
      <c r="G38" s="491">
        <v>10.3</v>
      </c>
      <c r="H38" s="492">
        <v>10.45</v>
      </c>
      <c r="I38" s="488">
        <v>0</v>
      </c>
      <c r="J38" s="489">
        <f t="shared" si="1"/>
        <v>0</v>
      </c>
      <c r="K38" s="490">
        <v>75</v>
      </c>
      <c r="L38" s="492">
        <v>18.3</v>
      </c>
      <c r="M38" s="491">
        <v>18.45</v>
      </c>
      <c r="N38" s="488">
        <v>0</v>
      </c>
      <c r="O38" s="489">
        <f t="shared" si="2"/>
        <v>0</v>
      </c>
      <c r="P38" s="6216"/>
      <c r="Q38" s="4798">
        <v>10</v>
      </c>
      <c r="R38" s="4794">
        <v>10.15</v>
      </c>
      <c r="S38" s="24">
        <f>AVERAGE(I36:I39)</f>
        <v>0</v>
      </c>
    </row>
    <row r="39" spans="1:19" x14ac:dyDescent="0.2">
      <c r="A39" s="494">
        <v>12</v>
      </c>
      <c r="B39" s="494">
        <v>2.4500000000000002</v>
      </c>
      <c r="C39" s="495">
        <v>3</v>
      </c>
      <c r="D39" s="496">
        <v>0</v>
      </c>
      <c r="E39" s="497">
        <f t="shared" si="0"/>
        <v>0</v>
      </c>
      <c r="F39" s="498">
        <v>44</v>
      </c>
      <c r="G39" s="495">
        <v>10.45</v>
      </c>
      <c r="H39" s="499">
        <v>11</v>
      </c>
      <c r="I39" s="496">
        <v>0</v>
      </c>
      <c r="J39" s="497">
        <f t="shared" si="1"/>
        <v>0</v>
      </c>
      <c r="K39" s="498">
        <v>76</v>
      </c>
      <c r="L39" s="499">
        <v>18.45</v>
      </c>
      <c r="M39" s="495">
        <v>19</v>
      </c>
      <c r="N39" s="496">
        <v>0</v>
      </c>
      <c r="O39" s="497">
        <f t="shared" si="2"/>
        <v>0</v>
      </c>
      <c r="P39" s="500"/>
      <c r="Q39" s="4798">
        <v>11</v>
      </c>
      <c r="R39" s="4794">
        <v>11.15</v>
      </c>
      <c r="S39" s="24">
        <f>AVERAGE(I40:I43)</f>
        <v>0</v>
      </c>
    </row>
    <row r="40" spans="1:19" x14ac:dyDescent="0.2">
      <c r="A40" s="501">
        <v>13</v>
      </c>
      <c r="B40" s="502">
        <v>3</v>
      </c>
      <c r="C40" s="503">
        <v>3.15</v>
      </c>
      <c r="D40" s="504">
        <v>0</v>
      </c>
      <c r="E40" s="505">
        <f t="shared" si="0"/>
        <v>0</v>
      </c>
      <c r="F40" s="506">
        <v>45</v>
      </c>
      <c r="G40" s="507">
        <v>11</v>
      </c>
      <c r="H40" s="508">
        <v>11.15</v>
      </c>
      <c r="I40" s="504">
        <v>0</v>
      </c>
      <c r="J40" s="505">
        <f t="shared" si="1"/>
        <v>0</v>
      </c>
      <c r="K40" s="506">
        <v>77</v>
      </c>
      <c r="L40" s="508">
        <v>19</v>
      </c>
      <c r="M40" s="507">
        <v>19.149999999999999</v>
      </c>
      <c r="N40" s="504">
        <v>0</v>
      </c>
      <c r="O40" s="505">
        <f t="shared" si="2"/>
        <v>0</v>
      </c>
      <c r="P40" s="509"/>
      <c r="Q40" s="4798">
        <v>12</v>
      </c>
      <c r="R40" s="4794">
        <v>12.15</v>
      </c>
      <c r="S40" s="24">
        <f>AVERAGE(I44:I47)</f>
        <v>0</v>
      </c>
    </row>
    <row r="41" spans="1:19" x14ac:dyDescent="0.2">
      <c r="A41" s="510">
        <v>14</v>
      </c>
      <c r="B41" s="510">
        <v>3.15</v>
      </c>
      <c r="C41" s="511">
        <v>3.3</v>
      </c>
      <c r="D41" s="512">
        <v>0</v>
      </c>
      <c r="E41" s="513">
        <f t="shared" si="0"/>
        <v>0</v>
      </c>
      <c r="F41" s="514">
        <v>46</v>
      </c>
      <c r="G41" s="515">
        <v>11.15</v>
      </c>
      <c r="H41" s="511">
        <v>11.3</v>
      </c>
      <c r="I41" s="512">
        <v>0</v>
      </c>
      <c r="J41" s="513">
        <f t="shared" si="1"/>
        <v>0</v>
      </c>
      <c r="K41" s="514">
        <v>78</v>
      </c>
      <c r="L41" s="511">
        <v>19.149999999999999</v>
      </c>
      <c r="M41" s="515">
        <v>19.3</v>
      </c>
      <c r="N41" s="512">
        <v>0</v>
      </c>
      <c r="O41" s="513">
        <f t="shared" si="2"/>
        <v>0</v>
      </c>
      <c r="P41" s="516"/>
      <c r="Q41" s="4798">
        <v>13</v>
      </c>
      <c r="R41" s="4794">
        <v>13.15</v>
      </c>
      <c r="S41" s="24">
        <f>AVERAGE(I48:I51)</f>
        <v>0</v>
      </c>
    </row>
    <row r="42" spans="1:19" x14ac:dyDescent="0.2">
      <c r="A42" s="517">
        <v>15</v>
      </c>
      <c r="B42" s="518">
        <v>3.3</v>
      </c>
      <c r="C42" s="519">
        <v>3.45</v>
      </c>
      <c r="D42" s="520">
        <v>0</v>
      </c>
      <c r="E42" s="521">
        <f t="shared" si="0"/>
        <v>0</v>
      </c>
      <c r="F42" s="522">
        <v>47</v>
      </c>
      <c r="G42" s="523">
        <v>11.3</v>
      </c>
      <c r="H42" s="524">
        <v>11.45</v>
      </c>
      <c r="I42" s="520">
        <v>0</v>
      </c>
      <c r="J42" s="521">
        <f t="shared" si="1"/>
        <v>0</v>
      </c>
      <c r="K42" s="522">
        <v>79</v>
      </c>
      <c r="L42" s="524">
        <v>19.3</v>
      </c>
      <c r="M42" s="523">
        <v>19.45</v>
      </c>
      <c r="N42" s="520">
        <v>0</v>
      </c>
      <c r="O42" s="521">
        <f t="shared" si="2"/>
        <v>0</v>
      </c>
      <c r="P42" s="6217"/>
      <c r="Q42" s="4798">
        <v>14</v>
      </c>
      <c r="R42" s="4794">
        <v>14.15</v>
      </c>
      <c r="S42" s="24">
        <f>AVERAGE(I52:I55)</f>
        <v>0</v>
      </c>
    </row>
    <row r="43" spans="1:19" x14ac:dyDescent="0.2">
      <c r="A43" s="526">
        <v>16</v>
      </c>
      <c r="B43" s="526">
        <v>3.45</v>
      </c>
      <c r="C43" s="527">
        <v>4</v>
      </c>
      <c r="D43" s="528">
        <v>0</v>
      </c>
      <c r="E43" s="529">
        <f t="shared" si="0"/>
        <v>0</v>
      </c>
      <c r="F43" s="530">
        <v>48</v>
      </c>
      <c r="G43" s="531">
        <v>11.45</v>
      </c>
      <c r="H43" s="527">
        <v>12</v>
      </c>
      <c r="I43" s="528">
        <v>0</v>
      </c>
      <c r="J43" s="529">
        <f t="shared" si="1"/>
        <v>0</v>
      </c>
      <c r="K43" s="530">
        <v>80</v>
      </c>
      <c r="L43" s="527">
        <v>19.45</v>
      </c>
      <c r="M43" s="527">
        <v>20</v>
      </c>
      <c r="N43" s="528">
        <v>0</v>
      </c>
      <c r="O43" s="529">
        <f t="shared" si="2"/>
        <v>0</v>
      </c>
      <c r="P43" s="6218"/>
      <c r="Q43" s="4798">
        <v>15</v>
      </c>
      <c r="R43" s="4798">
        <v>15.15</v>
      </c>
      <c r="S43" s="24">
        <f>AVERAGE(I56:I59)</f>
        <v>0</v>
      </c>
    </row>
    <row r="44" spans="1:19" x14ac:dyDescent="0.2">
      <c r="A44" s="533">
        <v>17</v>
      </c>
      <c r="B44" s="534">
        <v>4</v>
      </c>
      <c r="C44" s="535">
        <v>4.1500000000000004</v>
      </c>
      <c r="D44" s="536">
        <v>0</v>
      </c>
      <c r="E44" s="537">
        <f t="shared" si="0"/>
        <v>0</v>
      </c>
      <c r="F44" s="538">
        <v>49</v>
      </c>
      <c r="G44" s="539">
        <v>12</v>
      </c>
      <c r="H44" s="540">
        <v>12.15</v>
      </c>
      <c r="I44" s="536">
        <v>0</v>
      </c>
      <c r="J44" s="537">
        <f t="shared" si="1"/>
        <v>0</v>
      </c>
      <c r="K44" s="538">
        <v>81</v>
      </c>
      <c r="L44" s="540">
        <v>20</v>
      </c>
      <c r="M44" s="539">
        <v>20.149999999999999</v>
      </c>
      <c r="N44" s="536">
        <v>0</v>
      </c>
      <c r="O44" s="537">
        <f t="shared" si="2"/>
        <v>0</v>
      </c>
      <c r="P44" s="6219"/>
      <c r="Q44" s="4794">
        <v>16</v>
      </c>
      <c r="R44" s="4794">
        <v>16.149999999999999</v>
      </c>
      <c r="S44" s="24">
        <f>AVERAGE(N28:N31)</f>
        <v>0</v>
      </c>
    </row>
    <row r="45" spans="1:19" x14ac:dyDescent="0.2">
      <c r="A45" s="542">
        <v>18</v>
      </c>
      <c r="B45" s="542">
        <v>4.1500000000000004</v>
      </c>
      <c r="C45" s="543">
        <v>4.3</v>
      </c>
      <c r="D45" s="544">
        <v>0</v>
      </c>
      <c r="E45" s="545">
        <f t="shared" si="0"/>
        <v>0</v>
      </c>
      <c r="F45" s="546">
        <v>50</v>
      </c>
      <c r="G45" s="547">
        <v>12.15</v>
      </c>
      <c r="H45" s="543">
        <v>12.3</v>
      </c>
      <c r="I45" s="544">
        <v>0</v>
      </c>
      <c r="J45" s="545">
        <f t="shared" si="1"/>
        <v>0</v>
      </c>
      <c r="K45" s="546">
        <v>82</v>
      </c>
      <c r="L45" s="543">
        <v>20.149999999999999</v>
      </c>
      <c r="M45" s="547">
        <v>20.3</v>
      </c>
      <c r="N45" s="544">
        <v>0</v>
      </c>
      <c r="O45" s="545">
        <f t="shared" si="2"/>
        <v>0</v>
      </c>
      <c r="P45" s="548"/>
      <c r="Q45" s="4798">
        <v>17</v>
      </c>
      <c r="R45" s="4798">
        <v>17.149999999999999</v>
      </c>
      <c r="S45" s="24">
        <f>AVERAGE(N32:N35)</f>
        <v>0</v>
      </c>
    </row>
    <row r="46" spans="1:19" x14ac:dyDescent="0.2">
      <c r="A46" s="549">
        <v>19</v>
      </c>
      <c r="B46" s="550">
        <v>4.3</v>
      </c>
      <c r="C46" s="551">
        <v>4.45</v>
      </c>
      <c r="D46" s="552">
        <v>0</v>
      </c>
      <c r="E46" s="553">
        <f t="shared" si="0"/>
        <v>0</v>
      </c>
      <c r="F46" s="554">
        <v>51</v>
      </c>
      <c r="G46" s="555">
        <v>12.3</v>
      </c>
      <c r="H46" s="556">
        <v>12.45</v>
      </c>
      <c r="I46" s="552">
        <v>0</v>
      </c>
      <c r="J46" s="553">
        <f t="shared" si="1"/>
        <v>0</v>
      </c>
      <c r="K46" s="554">
        <v>83</v>
      </c>
      <c r="L46" s="556">
        <v>20.3</v>
      </c>
      <c r="M46" s="555">
        <v>20.45</v>
      </c>
      <c r="N46" s="552">
        <v>0</v>
      </c>
      <c r="O46" s="553">
        <f t="shared" si="2"/>
        <v>0</v>
      </c>
      <c r="P46" s="557"/>
      <c r="Q46" s="4794">
        <v>18</v>
      </c>
      <c r="R46" s="4798">
        <v>18.149999999999999</v>
      </c>
      <c r="S46" s="24">
        <f>AVERAGE(N36:N39)</f>
        <v>0</v>
      </c>
    </row>
    <row r="47" spans="1:19" x14ac:dyDescent="0.2">
      <c r="A47" s="558">
        <v>20</v>
      </c>
      <c r="B47" s="558">
        <v>4.45</v>
      </c>
      <c r="C47" s="559">
        <v>5</v>
      </c>
      <c r="D47" s="560">
        <v>0</v>
      </c>
      <c r="E47" s="561">
        <f t="shared" si="0"/>
        <v>0</v>
      </c>
      <c r="F47" s="562">
        <v>52</v>
      </c>
      <c r="G47" s="563">
        <v>12.45</v>
      </c>
      <c r="H47" s="559">
        <v>13</v>
      </c>
      <c r="I47" s="560">
        <v>0</v>
      </c>
      <c r="J47" s="561">
        <f t="shared" si="1"/>
        <v>0</v>
      </c>
      <c r="K47" s="562">
        <v>84</v>
      </c>
      <c r="L47" s="559">
        <v>20.45</v>
      </c>
      <c r="M47" s="563">
        <v>21</v>
      </c>
      <c r="N47" s="560">
        <v>0</v>
      </c>
      <c r="O47" s="561">
        <f t="shared" si="2"/>
        <v>0</v>
      </c>
      <c r="P47" s="564"/>
      <c r="Q47" s="4794">
        <v>19</v>
      </c>
      <c r="R47" s="4798">
        <v>19.149999999999999</v>
      </c>
      <c r="S47" s="24">
        <f>AVERAGE(N40:N43)</f>
        <v>0</v>
      </c>
    </row>
    <row r="48" spans="1:19" x14ac:dyDescent="0.2">
      <c r="A48" s="565">
        <v>21</v>
      </c>
      <c r="B48" s="566">
        <v>5</v>
      </c>
      <c r="C48" s="567">
        <v>5.15</v>
      </c>
      <c r="D48" s="568">
        <v>0</v>
      </c>
      <c r="E48" s="569">
        <f t="shared" si="0"/>
        <v>0</v>
      </c>
      <c r="F48" s="570">
        <v>53</v>
      </c>
      <c r="G48" s="566">
        <v>13</v>
      </c>
      <c r="H48" s="571">
        <v>13.15</v>
      </c>
      <c r="I48" s="568">
        <v>0</v>
      </c>
      <c r="J48" s="569">
        <f t="shared" si="1"/>
        <v>0</v>
      </c>
      <c r="K48" s="570">
        <v>85</v>
      </c>
      <c r="L48" s="571">
        <v>21</v>
      </c>
      <c r="M48" s="566">
        <v>21.15</v>
      </c>
      <c r="N48" s="568">
        <v>0</v>
      </c>
      <c r="O48" s="569">
        <f t="shared" si="2"/>
        <v>0</v>
      </c>
      <c r="P48" s="6220"/>
      <c r="Q48" s="4794">
        <v>20</v>
      </c>
      <c r="R48" s="4798">
        <v>20.149999999999999</v>
      </c>
      <c r="S48" s="24">
        <f>AVERAGE(N44:N47)</f>
        <v>0</v>
      </c>
    </row>
    <row r="49" spans="1:19" x14ac:dyDescent="0.2">
      <c r="A49" s="573">
        <v>22</v>
      </c>
      <c r="B49" s="574">
        <v>5.15</v>
      </c>
      <c r="C49" s="575">
        <v>5.3</v>
      </c>
      <c r="D49" s="576">
        <v>0</v>
      </c>
      <c r="E49" s="577">
        <f t="shared" si="0"/>
        <v>0</v>
      </c>
      <c r="F49" s="578">
        <v>54</v>
      </c>
      <c r="G49" s="579">
        <v>13.15</v>
      </c>
      <c r="H49" s="575">
        <v>13.3</v>
      </c>
      <c r="I49" s="576">
        <v>0</v>
      </c>
      <c r="J49" s="577">
        <f t="shared" si="1"/>
        <v>0</v>
      </c>
      <c r="K49" s="578">
        <v>86</v>
      </c>
      <c r="L49" s="575">
        <v>21.15</v>
      </c>
      <c r="M49" s="579">
        <v>21.3</v>
      </c>
      <c r="N49" s="576">
        <v>0</v>
      </c>
      <c r="O49" s="577">
        <f t="shared" si="2"/>
        <v>0</v>
      </c>
      <c r="P49" s="6221"/>
      <c r="Q49" s="4794">
        <v>21</v>
      </c>
      <c r="R49" s="4798">
        <v>21.15</v>
      </c>
      <c r="S49" s="24">
        <f>AVERAGE(N48:N51)</f>
        <v>0</v>
      </c>
    </row>
    <row r="50" spans="1:19" x14ac:dyDescent="0.2">
      <c r="A50" s="581">
        <v>23</v>
      </c>
      <c r="B50" s="582">
        <v>5.3</v>
      </c>
      <c r="C50" s="583">
        <v>5.45</v>
      </c>
      <c r="D50" s="584">
        <v>0</v>
      </c>
      <c r="E50" s="585">
        <f t="shared" si="0"/>
        <v>0</v>
      </c>
      <c r="F50" s="586">
        <v>55</v>
      </c>
      <c r="G50" s="582">
        <v>13.3</v>
      </c>
      <c r="H50" s="587">
        <v>13.45</v>
      </c>
      <c r="I50" s="584">
        <v>0</v>
      </c>
      <c r="J50" s="585">
        <f t="shared" si="1"/>
        <v>0</v>
      </c>
      <c r="K50" s="586">
        <v>87</v>
      </c>
      <c r="L50" s="587">
        <v>21.3</v>
      </c>
      <c r="M50" s="582">
        <v>21.45</v>
      </c>
      <c r="N50" s="584">
        <v>0</v>
      </c>
      <c r="O50" s="585">
        <f t="shared" si="2"/>
        <v>0</v>
      </c>
      <c r="P50" s="6222"/>
      <c r="Q50" s="4794">
        <v>22</v>
      </c>
      <c r="R50" s="4798">
        <v>22.15</v>
      </c>
      <c r="S50" s="24">
        <f>AVERAGE(N52:N55)</f>
        <v>0</v>
      </c>
    </row>
    <row r="51" spans="1:19" x14ac:dyDescent="0.2">
      <c r="A51" s="589">
        <v>24</v>
      </c>
      <c r="B51" s="590">
        <v>5.45</v>
      </c>
      <c r="C51" s="591">
        <v>6</v>
      </c>
      <c r="D51" s="592">
        <v>0</v>
      </c>
      <c r="E51" s="593">
        <f t="shared" si="0"/>
        <v>0</v>
      </c>
      <c r="F51" s="594">
        <v>56</v>
      </c>
      <c r="G51" s="595">
        <v>13.45</v>
      </c>
      <c r="H51" s="591">
        <v>14</v>
      </c>
      <c r="I51" s="592">
        <v>0</v>
      </c>
      <c r="J51" s="593">
        <f t="shared" si="1"/>
        <v>0</v>
      </c>
      <c r="K51" s="594">
        <v>88</v>
      </c>
      <c r="L51" s="591">
        <v>21.45</v>
      </c>
      <c r="M51" s="595">
        <v>22</v>
      </c>
      <c r="N51" s="592">
        <v>0</v>
      </c>
      <c r="O51" s="593">
        <f t="shared" si="2"/>
        <v>0</v>
      </c>
      <c r="P51" s="596"/>
      <c r="Q51" s="4794">
        <v>23</v>
      </c>
      <c r="R51" s="4798">
        <v>23.15</v>
      </c>
      <c r="S51" s="24">
        <f>AVERAGE(N56:N59)</f>
        <v>0</v>
      </c>
    </row>
    <row r="52" spans="1:19" x14ac:dyDescent="0.2">
      <c r="A52" s="597">
        <v>25</v>
      </c>
      <c r="B52" s="598">
        <v>6</v>
      </c>
      <c r="C52" s="599">
        <v>6.15</v>
      </c>
      <c r="D52" s="600">
        <v>0</v>
      </c>
      <c r="E52" s="601">
        <f t="shared" si="0"/>
        <v>0</v>
      </c>
      <c r="F52" s="602">
        <v>57</v>
      </c>
      <c r="G52" s="598">
        <v>14</v>
      </c>
      <c r="H52" s="603">
        <v>14.15</v>
      </c>
      <c r="I52" s="600">
        <v>0</v>
      </c>
      <c r="J52" s="601">
        <f t="shared" si="1"/>
        <v>0</v>
      </c>
      <c r="K52" s="602">
        <v>89</v>
      </c>
      <c r="L52" s="603">
        <v>22</v>
      </c>
      <c r="M52" s="598">
        <v>22.15</v>
      </c>
      <c r="N52" s="600">
        <v>0</v>
      </c>
      <c r="O52" s="601">
        <f t="shared" si="2"/>
        <v>0</v>
      </c>
      <c r="P52" s="604"/>
      <c r="Q52" t="s">
        <v>140</v>
      </c>
      <c r="S52" s="24">
        <f>AVERAGE(S28:S51)</f>
        <v>0</v>
      </c>
    </row>
    <row r="53" spans="1:19" x14ac:dyDescent="0.2">
      <c r="A53" s="605">
        <v>26</v>
      </c>
      <c r="B53" s="606">
        <v>6.15</v>
      </c>
      <c r="C53" s="607">
        <v>6.3</v>
      </c>
      <c r="D53" s="608">
        <v>0</v>
      </c>
      <c r="E53" s="609">
        <f t="shared" si="0"/>
        <v>0</v>
      </c>
      <c r="F53" s="610">
        <v>58</v>
      </c>
      <c r="G53" s="611">
        <v>14.15</v>
      </c>
      <c r="H53" s="607">
        <v>14.3</v>
      </c>
      <c r="I53" s="608">
        <v>0</v>
      </c>
      <c r="J53" s="609">
        <f t="shared" si="1"/>
        <v>0</v>
      </c>
      <c r="K53" s="610">
        <v>90</v>
      </c>
      <c r="L53" s="607">
        <v>22.15</v>
      </c>
      <c r="M53" s="611">
        <v>22.3</v>
      </c>
      <c r="N53" s="608">
        <v>0</v>
      </c>
      <c r="O53" s="609">
        <f t="shared" si="2"/>
        <v>0</v>
      </c>
      <c r="P53" s="612"/>
    </row>
    <row r="54" spans="1:19" x14ac:dyDescent="0.2">
      <c r="A54" s="613">
        <v>27</v>
      </c>
      <c r="B54" s="614">
        <v>6.3</v>
      </c>
      <c r="C54" s="615">
        <v>6.45</v>
      </c>
      <c r="D54" s="616">
        <v>0</v>
      </c>
      <c r="E54" s="617">
        <f t="shared" si="0"/>
        <v>0</v>
      </c>
      <c r="F54" s="618">
        <v>59</v>
      </c>
      <c r="G54" s="614">
        <v>14.3</v>
      </c>
      <c r="H54" s="619">
        <v>14.45</v>
      </c>
      <c r="I54" s="616">
        <v>0</v>
      </c>
      <c r="J54" s="617">
        <f t="shared" si="1"/>
        <v>0</v>
      </c>
      <c r="K54" s="618">
        <v>91</v>
      </c>
      <c r="L54" s="619">
        <v>22.3</v>
      </c>
      <c r="M54" s="614">
        <v>22.45</v>
      </c>
      <c r="N54" s="616">
        <v>0</v>
      </c>
      <c r="O54" s="617">
        <f t="shared" si="2"/>
        <v>0</v>
      </c>
      <c r="P54" s="620"/>
    </row>
    <row r="55" spans="1:19" x14ac:dyDescent="0.2">
      <c r="A55" s="621">
        <v>28</v>
      </c>
      <c r="B55" s="622">
        <v>6.45</v>
      </c>
      <c r="C55" s="623">
        <v>7</v>
      </c>
      <c r="D55" s="624">
        <v>0</v>
      </c>
      <c r="E55" s="625">
        <f t="shared" si="0"/>
        <v>0</v>
      </c>
      <c r="F55" s="626">
        <v>60</v>
      </c>
      <c r="G55" s="627">
        <v>14.45</v>
      </c>
      <c r="H55" s="627">
        <v>15</v>
      </c>
      <c r="I55" s="624">
        <v>0</v>
      </c>
      <c r="J55" s="625">
        <f t="shared" si="1"/>
        <v>0</v>
      </c>
      <c r="K55" s="626">
        <v>92</v>
      </c>
      <c r="L55" s="623">
        <v>22.45</v>
      </c>
      <c r="M55" s="627">
        <v>23</v>
      </c>
      <c r="N55" s="624">
        <v>0</v>
      </c>
      <c r="O55" s="625">
        <f t="shared" si="2"/>
        <v>0</v>
      </c>
      <c r="P55" s="6223"/>
    </row>
    <row r="56" spans="1:19" x14ac:dyDescent="0.2">
      <c r="A56" s="629">
        <v>29</v>
      </c>
      <c r="B56" s="630">
        <v>7</v>
      </c>
      <c r="C56" s="631">
        <v>7.15</v>
      </c>
      <c r="D56" s="632">
        <v>0</v>
      </c>
      <c r="E56" s="633">
        <f t="shared" si="0"/>
        <v>0</v>
      </c>
      <c r="F56" s="634">
        <v>61</v>
      </c>
      <c r="G56" s="630">
        <v>15</v>
      </c>
      <c r="H56" s="630">
        <v>15.15</v>
      </c>
      <c r="I56" s="632">
        <v>0</v>
      </c>
      <c r="J56" s="633">
        <f t="shared" si="1"/>
        <v>0</v>
      </c>
      <c r="K56" s="634">
        <v>93</v>
      </c>
      <c r="L56" s="635">
        <v>23</v>
      </c>
      <c r="M56" s="630">
        <v>23.15</v>
      </c>
      <c r="N56" s="632">
        <v>0</v>
      </c>
      <c r="O56" s="633">
        <f t="shared" si="2"/>
        <v>0</v>
      </c>
      <c r="P56" s="636"/>
    </row>
    <row r="57" spans="1:19" x14ac:dyDescent="0.2">
      <c r="A57" s="637">
        <v>30</v>
      </c>
      <c r="B57" s="638">
        <v>7.15</v>
      </c>
      <c r="C57" s="639">
        <v>7.3</v>
      </c>
      <c r="D57" s="640">
        <v>0</v>
      </c>
      <c r="E57" s="641">
        <f t="shared" si="0"/>
        <v>0</v>
      </c>
      <c r="F57" s="642">
        <v>62</v>
      </c>
      <c r="G57" s="643">
        <v>15.15</v>
      </c>
      <c r="H57" s="643">
        <v>15.3</v>
      </c>
      <c r="I57" s="640">
        <v>0</v>
      </c>
      <c r="J57" s="641">
        <f t="shared" si="1"/>
        <v>0</v>
      </c>
      <c r="K57" s="642">
        <v>94</v>
      </c>
      <c r="L57" s="643">
        <v>23.15</v>
      </c>
      <c r="M57" s="643">
        <v>23.3</v>
      </c>
      <c r="N57" s="640">
        <v>0</v>
      </c>
      <c r="O57" s="641">
        <f t="shared" si="2"/>
        <v>0</v>
      </c>
      <c r="P57" s="644"/>
    </row>
    <row r="58" spans="1:19" x14ac:dyDescent="0.2">
      <c r="A58" s="645">
        <v>31</v>
      </c>
      <c r="B58" s="646">
        <v>7.3</v>
      </c>
      <c r="C58" s="647">
        <v>7.45</v>
      </c>
      <c r="D58" s="648">
        <v>0</v>
      </c>
      <c r="E58" s="649">
        <f t="shared" si="0"/>
        <v>0</v>
      </c>
      <c r="F58" s="650">
        <v>63</v>
      </c>
      <c r="G58" s="646">
        <v>15.3</v>
      </c>
      <c r="H58" s="646">
        <v>15.45</v>
      </c>
      <c r="I58" s="648">
        <v>0</v>
      </c>
      <c r="J58" s="649">
        <f t="shared" si="1"/>
        <v>0</v>
      </c>
      <c r="K58" s="650">
        <v>95</v>
      </c>
      <c r="L58" s="646">
        <v>23.3</v>
      </c>
      <c r="M58" s="646">
        <v>23.45</v>
      </c>
      <c r="N58" s="648">
        <v>0</v>
      </c>
      <c r="O58" s="649">
        <f t="shared" si="2"/>
        <v>0</v>
      </c>
      <c r="P58" s="651"/>
    </row>
    <row r="59" spans="1:19" x14ac:dyDescent="0.2">
      <c r="A59" s="652">
        <v>32</v>
      </c>
      <c r="B59" s="653">
        <v>7.45</v>
      </c>
      <c r="C59" s="654">
        <v>8</v>
      </c>
      <c r="D59" s="655">
        <v>0</v>
      </c>
      <c r="E59" s="656">
        <f t="shared" si="0"/>
        <v>0</v>
      </c>
      <c r="F59" s="657">
        <v>64</v>
      </c>
      <c r="G59" s="658">
        <v>15.45</v>
      </c>
      <c r="H59" s="658">
        <v>16</v>
      </c>
      <c r="I59" s="655">
        <v>0</v>
      </c>
      <c r="J59" s="656">
        <f t="shared" si="1"/>
        <v>0</v>
      </c>
      <c r="K59" s="657">
        <v>96</v>
      </c>
      <c r="L59" s="658">
        <v>23.45</v>
      </c>
      <c r="M59" s="658">
        <v>24</v>
      </c>
      <c r="N59" s="655">
        <v>0</v>
      </c>
      <c r="O59" s="656">
        <f t="shared" si="2"/>
        <v>0</v>
      </c>
      <c r="P59" s="6224"/>
    </row>
    <row r="60" spans="1:19" x14ac:dyDescent="0.2">
      <c r="A60" s="6225" t="s">
        <v>27</v>
      </c>
      <c r="B60" s="6226"/>
      <c r="C60" s="6226"/>
      <c r="D60" s="662">
        <f>SUM(D28:D59)</f>
        <v>0</v>
      </c>
      <c r="E60" s="6227">
        <f>SUM(E28:E59)</f>
        <v>0</v>
      </c>
      <c r="F60" s="6226"/>
      <c r="G60" s="6226"/>
      <c r="H60" s="6226"/>
      <c r="I60" s="662">
        <f>SUM(I28:I59)</f>
        <v>0</v>
      </c>
      <c r="J60" s="6227">
        <f>SUM(J28:J59)</f>
        <v>0</v>
      </c>
      <c r="K60" s="6226"/>
      <c r="L60" s="6226"/>
      <c r="M60" s="6226"/>
      <c r="N60" s="6226">
        <f>SUM(N28:N59)</f>
        <v>0</v>
      </c>
      <c r="O60" s="6227">
        <f>SUM(O28:O59)</f>
        <v>0</v>
      </c>
      <c r="P60" s="6228"/>
    </row>
    <row r="64" spans="1:19" x14ac:dyDescent="0.2">
      <c r="A64" t="s">
        <v>31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6229"/>
      <c r="B66" s="6230"/>
      <c r="C66" s="6230"/>
      <c r="D66" s="667"/>
      <c r="E66" s="6230"/>
      <c r="F66" s="6230"/>
      <c r="G66" s="6230"/>
      <c r="H66" s="6230"/>
      <c r="I66" s="667"/>
      <c r="J66" s="668"/>
      <c r="K66" s="6230"/>
      <c r="L66" s="6230"/>
      <c r="M66" s="6230"/>
      <c r="N66" s="6230"/>
      <c r="O66" s="6230"/>
      <c r="P66" s="6231"/>
    </row>
    <row r="67" spans="1:16" x14ac:dyDescent="0.2">
      <c r="A67" s="670" t="s">
        <v>28</v>
      </c>
      <c r="B67" s="671"/>
      <c r="C67" s="671"/>
      <c r="D67" s="672"/>
      <c r="E67" s="673"/>
      <c r="F67" s="671"/>
      <c r="G67" s="671"/>
      <c r="H67" s="673"/>
      <c r="I67" s="672"/>
      <c r="J67" s="674"/>
      <c r="K67" s="671"/>
      <c r="L67" s="671"/>
      <c r="M67" s="671"/>
      <c r="N67" s="671"/>
      <c r="O67" s="671"/>
      <c r="P67" s="675"/>
    </row>
    <row r="68" spans="1:16" x14ac:dyDescent="0.2">
      <c r="A68" s="676"/>
      <c r="B68" s="677"/>
      <c r="C68" s="677"/>
      <c r="D68" s="677"/>
      <c r="E68" s="677"/>
      <c r="F68" s="677"/>
      <c r="G68" s="677"/>
      <c r="H68" s="677"/>
      <c r="I68" s="677"/>
      <c r="J68" s="677"/>
      <c r="K68" s="677"/>
      <c r="L68" s="678"/>
      <c r="M68" s="678"/>
      <c r="N68" s="678"/>
      <c r="O68" s="678"/>
      <c r="P68" s="679"/>
    </row>
    <row r="69" spans="1:16" x14ac:dyDescent="0.2">
      <c r="A69" s="680"/>
      <c r="B69" s="681"/>
      <c r="C69" s="681"/>
      <c r="D69" s="682"/>
      <c r="E69" s="683"/>
      <c r="F69" s="681"/>
      <c r="G69" s="681"/>
      <c r="H69" s="683"/>
      <c r="I69" s="682"/>
      <c r="J69" s="684"/>
      <c r="K69" s="681"/>
      <c r="L69" s="681"/>
      <c r="M69" s="681"/>
      <c r="N69" s="681"/>
      <c r="O69" s="681"/>
      <c r="P69" s="685"/>
    </row>
    <row r="70" spans="1:16" x14ac:dyDescent="0.2">
      <c r="A70" s="686"/>
      <c r="B70" s="687"/>
      <c r="C70" s="687"/>
      <c r="D70" s="688"/>
      <c r="E70" s="689"/>
      <c r="F70" s="687"/>
      <c r="G70" s="687"/>
      <c r="H70" s="689"/>
      <c r="I70" s="688"/>
      <c r="J70" s="687"/>
      <c r="K70" s="687"/>
      <c r="L70" s="687"/>
      <c r="M70" s="687"/>
      <c r="N70" s="687"/>
      <c r="O70" s="687"/>
      <c r="P70" s="690"/>
    </row>
    <row r="71" spans="1:16" x14ac:dyDescent="0.2">
      <c r="A71" s="6232"/>
      <c r="B71" s="6233"/>
      <c r="C71" s="6233"/>
      <c r="D71" s="693"/>
      <c r="E71" s="6234"/>
      <c r="F71" s="6233"/>
      <c r="G71" s="6233"/>
      <c r="H71" s="6234"/>
      <c r="I71" s="693"/>
      <c r="J71" s="6233"/>
      <c r="K71" s="6233"/>
      <c r="L71" s="6233"/>
      <c r="M71" s="6233"/>
      <c r="N71" s="6233"/>
      <c r="O71" s="6233"/>
      <c r="P71" s="6235"/>
    </row>
    <row r="72" spans="1:16" x14ac:dyDescent="0.2">
      <c r="A72" s="696"/>
      <c r="B72" s="697"/>
      <c r="C72" s="697"/>
      <c r="D72" s="698"/>
      <c r="E72" s="699"/>
      <c r="F72" s="697"/>
      <c r="G72" s="697"/>
      <c r="H72" s="699"/>
      <c r="I72" s="698"/>
      <c r="J72" s="697"/>
      <c r="K72" s="697"/>
      <c r="L72" s="697"/>
      <c r="M72" s="697" t="s">
        <v>29</v>
      </c>
      <c r="N72" s="697"/>
      <c r="O72" s="697"/>
      <c r="P72" s="700"/>
    </row>
    <row r="73" spans="1:16" x14ac:dyDescent="0.2">
      <c r="A73" s="701"/>
      <c r="B73" s="702"/>
      <c r="C73" s="702"/>
      <c r="D73" s="703"/>
      <c r="E73" s="704"/>
      <c r="F73" s="702"/>
      <c r="G73" s="702"/>
      <c r="H73" s="704"/>
      <c r="I73" s="703"/>
      <c r="J73" s="702"/>
      <c r="K73" s="702"/>
      <c r="L73" s="702"/>
      <c r="M73" s="702" t="s">
        <v>30</v>
      </c>
      <c r="N73" s="702"/>
      <c r="O73" s="702"/>
      <c r="P73" s="705"/>
    </row>
    <row r="74" spans="1:16" ht="15.75" x14ac:dyDescent="0.25">
      <c r="E74" s="6236"/>
      <c r="H74" s="6236"/>
    </row>
    <row r="75" spans="1:16" ht="15.75" x14ac:dyDescent="0.25">
      <c r="C75" s="707"/>
      <c r="E75" s="6237"/>
      <c r="H75" s="6237"/>
    </row>
    <row r="76" spans="1:16" ht="15.75" x14ac:dyDescent="0.25">
      <c r="E76" s="709"/>
      <c r="H76" s="709"/>
    </row>
    <row r="77" spans="1:16" ht="15.75" x14ac:dyDescent="0.25">
      <c r="E77" s="6238"/>
      <c r="H77" s="6238"/>
    </row>
    <row r="78" spans="1:16" ht="15.75" x14ac:dyDescent="0.25">
      <c r="E78" s="6239"/>
      <c r="H78" s="6239"/>
    </row>
    <row r="79" spans="1:16" ht="15.75" x14ac:dyDescent="0.25">
      <c r="E79" s="6240"/>
      <c r="H79" s="6240"/>
    </row>
    <row r="80" spans="1:16" ht="15.75" x14ac:dyDescent="0.25">
      <c r="E80" s="6241"/>
      <c r="H80" s="6241"/>
    </row>
    <row r="81" spans="5:13" ht="15.75" x14ac:dyDescent="0.25">
      <c r="E81" s="6242"/>
      <c r="H81" s="6242"/>
    </row>
    <row r="82" spans="5:13" ht="15.75" x14ac:dyDescent="0.25">
      <c r="E82" s="6243"/>
      <c r="H82" s="6243"/>
    </row>
    <row r="83" spans="5:13" ht="15.75" x14ac:dyDescent="0.25">
      <c r="E83" s="716"/>
      <c r="H83" s="716"/>
    </row>
    <row r="84" spans="5:13" ht="15.75" x14ac:dyDescent="0.25">
      <c r="E84" s="717"/>
      <c r="H84" s="717"/>
    </row>
    <row r="85" spans="5:13" ht="15.75" x14ac:dyDescent="0.25">
      <c r="E85" s="718"/>
      <c r="H85" s="718"/>
    </row>
    <row r="86" spans="5:13" ht="15.75" x14ac:dyDescent="0.25">
      <c r="E86" s="719"/>
      <c r="H86" s="719"/>
    </row>
    <row r="87" spans="5:13" ht="15.75" x14ac:dyDescent="0.25">
      <c r="E87" s="720"/>
      <c r="H87" s="720"/>
    </row>
    <row r="88" spans="5:13" ht="15.75" x14ac:dyDescent="0.25">
      <c r="E88" s="721"/>
      <c r="H88" s="721"/>
    </row>
    <row r="89" spans="5:13" ht="15.75" x14ac:dyDescent="0.25">
      <c r="E89" s="722"/>
      <c r="H89" s="722"/>
    </row>
    <row r="90" spans="5:13" ht="15.75" x14ac:dyDescent="0.25">
      <c r="E90" s="723"/>
      <c r="H90" s="723"/>
    </row>
    <row r="91" spans="5:13" ht="15.75" x14ac:dyDescent="0.25">
      <c r="E91" s="724"/>
      <c r="H91" s="724"/>
    </row>
    <row r="92" spans="5:13" ht="15.75" x14ac:dyDescent="0.25">
      <c r="E92" s="725"/>
      <c r="H92" s="725"/>
    </row>
    <row r="93" spans="5:13" ht="15.75" x14ac:dyDescent="0.25">
      <c r="E93" s="726"/>
      <c r="H93" s="726"/>
    </row>
    <row r="94" spans="5:13" ht="15.75" x14ac:dyDescent="0.25">
      <c r="E94" s="6244"/>
      <c r="H94" s="6244"/>
    </row>
    <row r="95" spans="5:13" ht="15.75" x14ac:dyDescent="0.25">
      <c r="E95" s="6245"/>
      <c r="H95" s="6245"/>
    </row>
    <row r="96" spans="5:13" ht="15.75" x14ac:dyDescent="0.25">
      <c r="E96" s="6246"/>
      <c r="H96" s="6246"/>
      <c r="M96" s="6247" t="s">
        <v>8</v>
      </c>
    </row>
    <row r="97" spans="5:14" ht="15.75" x14ac:dyDescent="0.25">
      <c r="E97" s="6248"/>
      <c r="H97" s="6248"/>
    </row>
    <row r="98" spans="5:14" ht="15.75" x14ac:dyDescent="0.25">
      <c r="E98" s="6249"/>
      <c r="H98" s="6249"/>
    </row>
    <row r="99" spans="5:14" ht="15.75" x14ac:dyDescent="0.25">
      <c r="E99" s="6250"/>
      <c r="H99" s="6250"/>
    </row>
    <row r="101" spans="5:14" x14ac:dyDescent="0.2">
      <c r="N101" s="734"/>
    </row>
    <row r="126" spans="4:4" x14ac:dyDescent="0.2">
      <c r="D126" s="735"/>
    </row>
  </sheetData>
  <mergeCells count="1">
    <mergeCell ref="Q27:R2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6099"/>
      <c r="B1" s="6100"/>
      <c r="C1" s="6100"/>
      <c r="D1" s="6101"/>
      <c r="E1" s="6100"/>
      <c r="F1" s="6100"/>
      <c r="G1" s="6100"/>
      <c r="H1" s="6100"/>
      <c r="I1" s="6101"/>
      <c r="J1" s="6100"/>
      <c r="K1" s="6100"/>
      <c r="L1" s="6100"/>
      <c r="M1" s="6100"/>
      <c r="N1" s="6100"/>
      <c r="O1" s="6100"/>
      <c r="P1" s="6102"/>
    </row>
    <row r="2" spans="1:16" ht="12.75" customHeight="1" x14ac:dyDescent="0.2">
      <c r="A2" s="6103" t="s">
        <v>0</v>
      </c>
      <c r="B2" s="6104"/>
      <c r="C2" s="6104"/>
      <c r="D2" s="6104"/>
      <c r="E2" s="6104"/>
      <c r="F2" s="6104"/>
      <c r="G2" s="6104"/>
      <c r="H2" s="6104"/>
      <c r="I2" s="6104"/>
      <c r="J2" s="6104"/>
      <c r="K2" s="6104"/>
      <c r="L2" s="6104"/>
      <c r="M2" s="6104"/>
      <c r="N2" s="6104"/>
      <c r="O2" s="6104"/>
      <c r="P2" s="6105"/>
    </row>
    <row r="3" spans="1:16" ht="12.75" customHeight="1" x14ac:dyDescent="0.2">
      <c r="A3" s="6106"/>
      <c r="B3" s="6107"/>
      <c r="C3" s="6107"/>
      <c r="D3" s="6107"/>
      <c r="E3" s="6107"/>
      <c r="F3" s="6107"/>
      <c r="G3" s="6107"/>
      <c r="H3" s="6107"/>
      <c r="I3" s="6107"/>
      <c r="J3" s="6107"/>
      <c r="K3" s="6107"/>
      <c r="L3" s="6107"/>
      <c r="M3" s="6107"/>
      <c r="N3" s="6107"/>
      <c r="O3" s="6107"/>
      <c r="P3" s="6108"/>
    </row>
    <row r="4" spans="1:16" ht="12.75" customHeight="1" x14ac:dyDescent="0.2">
      <c r="A4" s="290" t="s">
        <v>1</v>
      </c>
      <c r="B4" s="291"/>
      <c r="C4" s="291"/>
      <c r="D4" s="291"/>
      <c r="E4" s="291"/>
      <c r="F4" s="291"/>
      <c r="G4" s="291"/>
      <c r="H4" s="291"/>
      <c r="I4" s="291"/>
      <c r="J4" s="292"/>
      <c r="K4" s="6109"/>
      <c r="L4" s="6109"/>
      <c r="M4" s="6109"/>
      <c r="N4" s="6109"/>
      <c r="O4" s="6109"/>
      <c r="P4" s="6110"/>
    </row>
    <row r="5" spans="1:16" ht="12.75" customHeight="1" x14ac:dyDescent="0.2">
      <c r="A5" s="6111"/>
      <c r="B5" s="6112"/>
      <c r="C5" s="6112"/>
      <c r="D5" s="6113"/>
      <c r="E5" s="6112"/>
      <c r="F5" s="6112"/>
      <c r="G5" s="6112"/>
      <c r="H5" s="6112"/>
      <c r="I5" s="6113"/>
      <c r="J5" s="6112"/>
      <c r="K5" s="6112"/>
      <c r="L5" s="6112"/>
      <c r="M5" s="6112"/>
      <c r="N5" s="6112"/>
      <c r="O5" s="6112"/>
      <c r="P5" s="6114"/>
    </row>
    <row r="6" spans="1:16" ht="12.75" customHeight="1" x14ac:dyDescent="0.2">
      <c r="A6" s="299" t="s">
        <v>2</v>
      </c>
      <c r="B6" s="300"/>
      <c r="C6" s="300"/>
      <c r="D6" s="301"/>
      <c r="E6" s="300"/>
      <c r="F6" s="300"/>
      <c r="G6" s="300"/>
      <c r="H6" s="300"/>
      <c r="I6" s="301"/>
      <c r="J6" s="300"/>
      <c r="K6" s="300"/>
      <c r="L6" s="300"/>
      <c r="M6" s="300"/>
      <c r="N6" s="300"/>
      <c r="O6" s="300"/>
      <c r="P6" s="302"/>
    </row>
    <row r="7" spans="1:16" ht="12.75" customHeight="1" x14ac:dyDescent="0.2">
      <c r="A7" s="6115" t="s">
        <v>3</v>
      </c>
      <c r="B7" s="6116"/>
      <c r="C7" s="6116"/>
      <c r="D7" s="6117"/>
      <c r="E7" s="6116"/>
      <c r="F7" s="6116"/>
      <c r="G7" s="6116"/>
      <c r="H7" s="6116"/>
      <c r="I7" s="6117"/>
      <c r="J7" s="6116"/>
      <c r="K7" s="6116"/>
      <c r="L7" s="6116"/>
      <c r="M7" s="6116"/>
      <c r="N7" s="6116"/>
      <c r="O7" s="6116"/>
      <c r="P7" s="6118"/>
    </row>
    <row r="8" spans="1:16" ht="12.75" customHeight="1" x14ac:dyDescent="0.2">
      <c r="A8" s="6119" t="s">
        <v>4</v>
      </c>
      <c r="B8" s="6120"/>
      <c r="C8" s="6120"/>
      <c r="D8" s="6121"/>
      <c r="E8" s="6120"/>
      <c r="F8" s="6120"/>
      <c r="G8" s="6120"/>
      <c r="H8" s="6120"/>
      <c r="I8" s="6121"/>
      <c r="J8" s="6120"/>
      <c r="K8" s="6120"/>
      <c r="L8" s="6120"/>
      <c r="M8" s="6120"/>
      <c r="N8" s="6120"/>
      <c r="O8" s="6120"/>
      <c r="P8" s="6122"/>
    </row>
    <row r="9" spans="1:16" ht="12.75" customHeight="1" x14ac:dyDescent="0.2">
      <c r="A9" s="6123" t="s">
        <v>5</v>
      </c>
      <c r="B9" s="6124"/>
      <c r="C9" s="6124"/>
      <c r="D9" s="6125"/>
      <c r="E9" s="6124"/>
      <c r="F9" s="6124"/>
      <c r="G9" s="6124"/>
      <c r="H9" s="6124"/>
      <c r="I9" s="6125"/>
      <c r="J9" s="6124"/>
      <c r="K9" s="6124"/>
      <c r="L9" s="6124"/>
      <c r="M9" s="6124"/>
      <c r="N9" s="6124"/>
      <c r="O9" s="6124"/>
      <c r="P9" s="6126"/>
    </row>
    <row r="10" spans="1:16" ht="12.75" customHeight="1" x14ac:dyDescent="0.2">
      <c r="A10" s="6127" t="s">
        <v>6</v>
      </c>
      <c r="B10" s="6128"/>
      <c r="C10" s="6128"/>
      <c r="D10" s="317"/>
      <c r="E10" s="6128"/>
      <c r="F10" s="6128"/>
      <c r="G10" s="6128"/>
      <c r="H10" s="6128"/>
      <c r="I10" s="317"/>
      <c r="J10" s="6128"/>
      <c r="K10" s="6128"/>
      <c r="L10" s="6128"/>
      <c r="M10" s="6128"/>
      <c r="N10" s="6128"/>
      <c r="O10" s="6128"/>
      <c r="P10" s="6129"/>
    </row>
    <row r="11" spans="1:16" ht="12.75" customHeight="1" x14ac:dyDescent="0.2">
      <c r="A11" s="6130"/>
      <c r="B11" s="6131"/>
      <c r="C11" s="6131"/>
      <c r="D11" s="6132"/>
      <c r="E11" s="6131"/>
      <c r="F11" s="6131"/>
      <c r="G11" s="322"/>
      <c r="H11" s="6131"/>
      <c r="I11" s="6132"/>
      <c r="J11" s="6131"/>
      <c r="K11" s="6131"/>
      <c r="L11" s="6131"/>
      <c r="M11" s="6131"/>
      <c r="N11" s="6131"/>
      <c r="O11" s="6131"/>
      <c r="P11" s="6133"/>
    </row>
    <row r="12" spans="1:16" ht="12.75" customHeight="1" x14ac:dyDescent="0.2">
      <c r="A12" s="6134" t="s">
        <v>7</v>
      </c>
      <c r="B12" s="6135"/>
      <c r="C12" s="6135"/>
      <c r="D12" s="6136"/>
      <c r="E12" s="6135" t="s">
        <v>8</v>
      </c>
      <c r="F12" s="6135"/>
      <c r="G12" s="6135"/>
      <c r="H12" s="6135"/>
      <c r="I12" s="6136"/>
      <c r="J12" s="6135"/>
      <c r="K12" s="6135"/>
      <c r="L12" s="6135"/>
      <c r="M12" s="6135"/>
      <c r="N12" s="6137" t="s">
        <v>133</v>
      </c>
      <c r="O12" s="6135"/>
      <c r="P12" s="6138"/>
    </row>
    <row r="13" spans="1:16" ht="12.75" customHeight="1" x14ac:dyDescent="0.2">
      <c r="A13" s="6139"/>
      <c r="B13" s="6140"/>
      <c r="C13" s="6140"/>
      <c r="D13" s="6141"/>
      <c r="E13" s="6140"/>
      <c r="F13" s="6140"/>
      <c r="G13" s="6140"/>
      <c r="H13" s="6140"/>
      <c r="I13" s="6141"/>
      <c r="J13" s="6140"/>
      <c r="K13" s="6140"/>
      <c r="L13" s="6140"/>
      <c r="M13" s="6140"/>
      <c r="N13" s="6140"/>
      <c r="O13" s="6140"/>
      <c r="P13" s="6142"/>
    </row>
    <row r="14" spans="1:16" ht="12.75" customHeight="1" x14ac:dyDescent="0.2">
      <c r="A14" s="333" t="s">
        <v>10</v>
      </c>
      <c r="B14" s="334"/>
      <c r="C14" s="334"/>
      <c r="D14" s="335"/>
      <c r="E14" s="334"/>
      <c r="F14" s="334"/>
      <c r="G14" s="334"/>
      <c r="H14" s="334"/>
      <c r="I14" s="335"/>
      <c r="J14" s="334"/>
      <c r="K14" s="334"/>
      <c r="L14" s="334"/>
      <c r="M14" s="334"/>
      <c r="N14" s="336"/>
      <c r="O14" s="337"/>
      <c r="P14" s="338"/>
    </row>
    <row r="15" spans="1:16" ht="12.75" customHeight="1" x14ac:dyDescent="0.2">
      <c r="A15" s="6143"/>
      <c r="B15" s="6144"/>
      <c r="C15" s="6144"/>
      <c r="D15" s="6145"/>
      <c r="E15" s="6144"/>
      <c r="F15" s="6144"/>
      <c r="G15" s="6144"/>
      <c r="H15" s="6144"/>
      <c r="I15" s="6145"/>
      <c r="J15" s="6144"/>
      <c r="K15" s="6144"/>
      <c r="L15" s="6144"/>
      <c r="M15" s="6144"/>
      <c r="N15" s="6146" t="s">
        <v>11</v>
      </c>
      <c r="O15" s="6147" t="s">
        <v>12</v>
      </c>
      <c r="P15" s="6148"/>
    </row>
    <row r="16" spans="1:16" ht="12.75" customHeight="1" x14ac:dyDescent="0.2">
      <c r="A16" s="6149" t="s">
        <v>13</v>
      </c>
      <c r="B16" s="6150"/>
      <c r="C16" s="6150"/>
      <c r="D16" s="6151"/>
      <c r="E16" s="6150"/>
      <c r="F16" s="6150"/>
      <c r="G16" s="6150"/>
      <c r="H16" s="6150"/>
      <c r="I16" s="6151"/>
      <c r="J16" s="6150"/>
      <c r="K16" s="6150"/>
      <c r="L16" s="6150"/>
      <c r="M16" s="6150"/>
      <c r="N16" s="6152"/>
      <c r="O16" s="6153"/>
      <c r="P16" s="6153"/>
    </row>
    <row r="17" spans="1:47" ht="12.75" customHeight="1" x14ac:dyDescent="0.2">
      <c r="A17" s="6154" t="s">
        <v>14</v>
      </c>
      <c r="B17" s="6155"/>
      <c r="C17" s="6155"/>
      <c r="D17" s="6156"/>
      <c r="E17" s="6155"/>
      <c r="F17" s="6155"/>
      <c r="G17" s="6155"/>
      <c r="H17" s="6155"/>
      <c r="I17" s="6156"/>
      <c r="J17" s="6155"/>
      <c r="K17" s="6155"/>
      <c r="L17" s="6155"/>
      <c r="M17" s="6155"/>
      <c r="N17" s="6157" t="s">
        <v>15</v>
      </c>
      <c r="O17" s="6158" t="s">
        <v>16</v>
      </c>
      <c r="P17" s="6159"/>
    </row>
    <row r="18" spans="1:47" ht="12.75" customHeight="1" x14ac:dyDescent="0.2">
      <c r="A18" s="6160"/>
      <c r="B18" s="6161"/>
      <c r="C18" s="6161"/>
      <c r="D18" s="6162"/>
      <c r="E18" s="6161"/>
      <c r="F18" s="6161"/>
      <c r="G18" s="6161"/>
      <c r="H18" s="6161"/>
      <c r="I18" s="6162"/>
      <c r="J18" s="6161"/>
      <c r="K18" s="6161"/>
      <c r="L18" s="6161"/>
      <c r="M18" s="6161"/>
      <c r="N18" s="6163"/>
      <c r="O18" s="6164"/>
      <c r="P18" s="6165" t="s">
        <v>8</v>
      </c>
    </row>
    <row r="19" spans="1:47" ht="12.75" customHeight="1" x14ac:dyDescent="0.2">
      <c r="A19" s="6166"/>
      <c r="B19" s="6167"/>
      <c r="C19" s="6167"/>
      <c r="D19" s="364"/>
      <c r="E19" s="6167"/>
      <c r="F19" s="6167"/>
      <c r="G19" s="6167"/>
      <c r="H19" s="6167"/>
      <c r="I19" s="364"/>
      <c r="J19" s="6167"/>
      <c r="K19" s="365"/>
      <c r="L19" s="6167" t="s">
        <v>17</v>
      </c>
      <c r="M19" s="6167"/>
      <c r="N19" s="366"/>
      <c r="O19" s="367"/>
      <c r="P19" s="6168"/>
      <c r="AU19" s="369"/>
    </row>
    <row r="20" spans="1:47" ht="12.75" customHeight="1" x14ac:dyDescent="0.2">
      <c r="A20" s="6169"/>
      <c r="B20" s="6170"/>
      <c r="C20" s="6170"/>
      <c r="D20" s="6171"/>
      <c r="E20" s="6170"/>
      <c r="F20" s="6170"/>
      <c r="G20" s="6170"/>
      <c r="H20" s="6170"/>
      <c r="I20" s="6171"/>
      <c r="J20" s="6170"/>
      <c r="K20" s="6170"/>
      <c r="L20" s="6170"/>
      <c r="M20" s="6170"/>
      <c r="N20" s="6172"/>
      <c r="O20" s="6173"/>
      <c r="P20" s="6174"/>
    </row>
    <row r="21" spans="1:47" ht="12.75" customHeight="1" x14ac:dyDescent="0.2">
      <c r="A21" s="6175"/>
      <c r="B21" s="6176"/>
      <c r="C21" s="6177"/>
      <c r="D21" s="6177"/>
      <c r="E21" s="6176"/>
      <c r="F21" s="6176"/>
      <c r="G21" s="6176"/>
      <c r="H21" s="6176" t="s">
        <v>8</v>
      </c>
      <c r="I21" s="6178"/>
      <c r="J21" s="6176"/>
      <c r="K21" s="6176"/>
      <c r="L21" s="6176"/>
      <c r="M21" s="6176"/>
      <c r="N21" s="6179"/>
      <c r="O21" s="6180"/>
      <c r="P21" s="6181"/>
    </row>
    <row r="22" spans="1:47" ht="12.75" customHeight="1" x14ac:dyDescent="0.2">
      <c r="A22" s="383"/>
      <c r="B22" s="384"/>
      <c r="C22" s="384"/>
      <c r="D22" s="385"/>
      <c r="E22" s="384"/>
      <c r="F22" s="384"/>
      <c r="G22" s="384"/>
      <c r="H22" s="384"/>
      <c r="I22" s="385"/>
      <c r="J22" s="384"/>
      <c r="K22" s="384"/>
      <c r="L22" s="384"/>
      <c r="M22" s="384"/>
      <c r="N22" s="384"/>
      <c r="O22" s="384"/>
      <c r="P22" s="386"/>
    </row>
    <row r="23" spans="1:47" ht="12.75" customHeight="1" x14ac:dyDescent="0.2">
      <c r="A23" s="6182" t="s">
        <v>18</v>
      </c>
      <c r="B23" s="6183"/>
      <c r="C23" s="6183"/>
      <c r="D23" s="6184"/>
      <c r="E23" s="6185" t="s">
        <v>19</v>
      </c>
      <c r="F23" s="6185"/>
      <c r="G23" s="6185"/>
      <c r="H23" s="6185"/>
      <c r="I23" s="6185"/>
      <c r="J23" s="6185"/>
      <c r="K23" s="6185"/>
      <c r="L23" s="6185"/>
      <c r="M23" s="6183"/>
      <c r="N23" s="6183"/>
      <c r="O23" s="6183"/>
      <c r="P23" s="6186"/>
    </row>
    <row r="24" spans="1:47" ht="15.75" x14ac:dyDescent="0.25">
      <c r="A24" s="6187"/>
      <c r="B24" s="6188"/>
      <c r="C24" s="6188"/>
      <c r="D24" s="6189"/>
      <c r="E24" s="6190" t="s">
        <v>20</v>
      </c>
      <c r="F24" s="6190"/>
      <c r="G24" s="6190"/>
      <c r="H24" s="6190"/>
      <c r="I24" s="6190"/>
      <c r="J24" s="6190"/>
      <c r="K24" s="6190"/>
      <c r="L24" s="6190"/>
      <c r="M24" s="6188"/>
      <c r="N24" s="6188"/>
      <c r="O24" s="6188"/>
      <c r="P24" s="6191"/>
    </row>
    <row r="25" spans="1:47" ht="12.75" customHeight="1" x14ac:dyDescent="0.2">
      <c r="A25" s="6192"/>
      <c r="B25" s="6193" t="s">
        <v>21</v>
      </c>
      <c r="C25" s="6194"/>
      <c r="D25" s="6194"/>
      <c r="E25" s="6194"/>
      <c r="F25" s="6194"/>
      <c r="G25" s="6194"/>
      <c r="H25" s="6194"/>
      <c r="I25" s="6194"/>
      <c r="J25" s="6194"/>
      <c r="K25" s="6194"/>
      <c r="L25" s="6194"/>
      <c r="M25" s="6194"/>
      <c r="N25" s="6194"/>
      <c r="O25" s="6195"/>
      <c r="P25" s="6196"/>
    </row>
    <row r="26" spans="1:47" ht="12.75" customHeight="1" x14ac:dyDescent="0.2">
      <c r="A26" s="6197" t="s">
        <v>22</v>
      </c>
      <c r="B26" s="6198" t="s">
        <v>23</v>
      </c>
      <c r="C26" s="6198"/>
      <c r="D26" s="6197" t="s">
        <v>24</v>
      </c>
      <c r="E26" s="6197" t="s">
        <v>25</v>
      </c>
      <c r="F26" s="6197" t="s">
        <v>22</v>
      </c>
      <c r="G26" s="6198" t="s">
        <v>23</v>
      </c>
      <c r="H26" s="6198"/>
      <c r="I26" s="6197" t="s">
        <v>24</v>
      </c>
      <c r="J26" s="6197" t="s">
        <v>25</v>
      </c>
      <c r="K26" s="6197" t="s">
        <v>22</v>
      </c>
      <c r="L26" s="6198" t="s">
        <v>23</v>
      </c>
      <c r="M26" s="6198"/>
      <c r="N26" s="6199" t="s">
        <v>24</v>
      </c>
      <c r="O26" s="6197" t="s">
        <v>25</v>
      </c>
      <c r="P26" s="6200"/>
    </row>
    <row r="27" spans="1:47" ht="12.75" customHeight="1" x14ac:dyDescent="0.2">
      <c r="A27" s="406"/>
      <c r="B27" s="407" t="s">
        <v>26</v>
      </c>
      <c r="C27" s="407" t="s">
        <v>2</v>
      </c>
      <c r="D27" s="406"/>
      <c r="E27" s="406"/>
      <c r="F27" s="406"/>
      <c r="G27" s="407" t="s">
        <v>26</v>
      </c>
      <c r="H27" s="407" t="s">
        <v>2</v>
      </c>
      <c r="I27" s="406"/>
      <c r="J27" s="406"/>
      <c r="K27" s="406"/>
      <c r="L27" s="407" t="s">
        <v>26</v>
      </c>
      <c r="M27" s="407" t="s">
        <v>2</v>
      </c>
      <c r="N27" s="408"/>
      <c r="O27" s="406"/>
      <c r="P27" s="6201"/>
      <c r="Q27" s="32" t="s">
        <v>138</v>
      </c>
      <c r="R27" s="31"/>
      <c r="S27" t="s">
        <v>139</v>
      </c>
    </row>
    <row r="28" spans="1:47" ht="12.75" customHeight="1" x14ac:dyDescent="0.2">
      <c r="A28" s="6202">
        <v>1</v>
      </c>
      <c r="B28" s="411">
        <v>0</v>
      </c>
      <c r="C28" s="6203">
        <v>0.15</v>
      </c>
      <c r="D28" s="6204">
        <v>0</v>
      </c>
      <c r="E28" s="6205">
        <f t="shared" ref="E28:E59" si="0">D28*(100-2.18)/100</f>
        <v>0</v>
      </c>
      <c r="F28" s="415">
        <v>33</v>
      </c>
      <c r="G28" s="6206">
        <v>8</v>
      </c>
      <c r="H28" s="6206">
        <v>8.15</v>
      </c>
      <c r="I28" s="6204">
        <v>0</v>
      </c>
      <c r="J28" s="6205">
        <f t="shared" ref="J28:J59" si="1">I28*(100-2.18)/100</f>
        <v>0</v>
      </c>
      <c r="K28" s="415">
        <v>65</v>
      </c>
      <c r="L28" s="6206">
        <v>16</v>
      </c>
      <c r="M28" s="6206">
        <v>16.149999999999999</v>
      </c>
      <c r="N28" s="6204">
        <v>0</v>
      </c>
      <c r="O28" s="6205">
        <f t="shared" ref="O28:O59" si="2">N28*(100-2.18)/100</f>
        <v>0</v>
      </c>
      <c r="P28" s="6207"/>
      <c r="Q28" s="4551">
        <v>0</v>
      </c>
      <c r="R28" s="155">
        <v>0.15</v>
      </c>
      <c r="S28" s="24">
        <f>AVERAGE(D28:D31)</f>
        <v>0</v>
      </c>
    </row>
    <row r="29" spans="1:47" ht="12.75" customHeight="1" x14ac:dyDescent="0.2">
      <c r="A29" s="418">
        <v>2</v>
      </c>
      <c r="B29" s="418">
        <v>0.15</v>
      </c>
      <c r="C29" s="419">
        <v>0.3</v>
      </c>
      <c r="D29" s="6208">
        <v>0</v>
      </c>
      <c r="E29" s="6209">
        <f t="shared" si="0"/>
        <v>0</v>
      </c>
      <c r="F29" s="422">
        <v>34</v>
      </c>
      <c r="G29" s="6210">
        <v>8.15</v>
      </c>
      <c r="H29" s="6210">
        <v>8.3000000000000007</v>
      </c>
      <c r="I29" s="6208">
        <v>0</v>
      </c>
      <c r="J29" s="6209">
        <f t="shared" si="1"/>
        <v>0</v>
      </c>
      <c r="K29" s="422">
        <v>66</v>
      </c>
      <c r="L29" s="6210">
        <v>16.149999999999999</v>
      </c>
      <c r="M29" s="6210">
        <v>16.3</v>
      </c>
      <c r="N29" s="6208">
        <v>0</v>
      </c>
      <c r="O29" s="6209">
        <f t="shared" si="2"/>
        <v>0</v>
      </c>
      <c r="P29" s="6211"/>
      <c r="Q29" s="4798">
        <v>1</v>
      </c>
      <c r="R29" s="4793">
        <v>1.1499999999999999</v>
      </c>
      <c r="S29" s="24">
        <f>AVERAGE(D32:D35)</f>
        <v>0</v>
      </c>
    </row>
    <row r="30" spans="1:47" ht="12.75" customHeight="1" x14ac:dyDescent="0.2">
      <c r="A30" s="425">
        <v>3</v>
      </c>
      <c r="B30" s="426">
        <v>0.3</v>
      </c>
      <c r="C30" s="427">
        <v>0.45</v>
      </c>
      <c r="D30" s="428">
        <v>0</v>
      </c>
      <c r="E30" s="429">
        <f t="shared" si="0"/>
        <v>0</v>
      </c>
      <c r="F30" s="430">
        <v>35</v>
      </c>
      <c r="G30" s="431">
        <v>8.3000000000000007</v>
      </c>
      <c r="H30" s="431">
        <v>8.4499999999999993</v>
      </c>
      <c r="I30" s="428">
        <v>0</v>
      </c>
      <c r="J30" s="429">
        <f t="shared" si="1"/>
        <v>0</v>
      </c>
      <c r="K30" s="430">
        <v>67</v>
      </c>
      <c r="L30" s="431">
        <v>16.3</v>
      </c>
      <c r="M30" s="431">
        <v>16.45</v>
      </c>
      <c r="N30" s="428">
        <v>0</v>
      </c>
      <c r="O30" s="429">
        <f t="shared" si="2"/>
        <v>0</v>
      </c>
      <c r="P30" s="432"/>
      <c r="Q30" s="4690">
        <v>2</v>
      </c>
      <c r="R30" s="4793">
        <v>2.15</v>
      </c>
      <c r="S30" s="24">
        <f>AVERAGE(D36:D39)</f>
        <v>0</v>
      </c>
      <c r="V30" s="433"/>
    </row>
    <row r="31" spans="1:47" ht="12.75" customHeight="1" x14ac:dyDescent="0.2">
      <c r="A31" s="434">
        <v>4</v>
      </c>
      <c r="B31" s="434">
        <v>0.45</v>
      </c>
      <c r="C31" s="435">
        <v>1</v>
      </c>
      <c r="D31" s="436">
        <v>0</v>
      </c>
      <c r="E31" s="437">
        <f t="shared" si="0"/>
        <v>0</v>
      </c>
      <c r="F31" s="438">
        <v>36</v>
      </c>
      <c r="G31" s="435">
        <v>8.4499999999999993</v>
      </c>
      <c r="H31" s="435">
        <v>9</v>
      </c>
      <c r="I31" s="436">
        <v>0</v>
      </c>
      <c r="J31" s="437">
        <f t="shared" si="1"/>
        <v>0</v>
      </c>
      <c r="K31" s="438">
        <v>68</v>
      </c>
      <c r="L31" s="435">
        <v>16.45</v>
      </c>
      <c r="M31" s="435">
        <v>17</v>
      </c>
      <c r="N31" s="436">
        <v>0</v>
      </c>
      <c r="O31" s="437">
        <f t="shared" si="2"/>
        <v>0</v>
      </c>
      <c r="P31" s="6212"/>
      <c r="Q31" s="4690">
        <v>3</v>
      </c>
      <c r="R31" s="4787">
        <v>3.15</v>
      </c>
      <c r="S31" s="24">
        <f>AVERAGE(D40:D43)</f>
        <v>0</v>
      </c>
    </row>
    <row r="32" spans="1:47" ht="12.75" customHeight="1" x14ac:dyDescent="0.2">
      <c r="A32" s="440">
        <v>5</v>
      </c>
      <c r="B32" s="441">
        <v>1</v>
      </c>
      <c r="C32" s="442">
        <v>1.1499999999999999</v>
      </c>
      <c r="D32" s="443">
        <v>0</v>
      </c>
      <c r="E32" s="444">
        <f t="shared" si="0"/>
        <v>0</v>
      </c>
      <c r="F32" s="445">
        <v>37</v>
      </c>
      <c r="G32" s="441">
        <v>9</v>
      </c>
      <c r="H32" s="441">
        <v>9.15</v>
      </c>
      <c r="I32" s="443">
        <v>0</v>
      </c>
      <c r="J32" s="444">
        <f t="shared" si="1"/>
        <v>0</v>
      </c>
      <c r="K32" s="445">
        <v>69</v>
      </c>
      <c r="L32" s="441">
        <v>17</v>
      </c>
      <c r="M32" s="441">
        <v>17.149999999999999</v>
      </c>
      <c r="N32" s="443">
        <v>0</v>
      </c>
      <c r="O32" s="444">
        <f t="shared" si="2"/>
        <v>0</v>
      </c>
      <c r="P32" s="6213"/>
      <c r="Q32" s="4690">
        <v>4</v>
      </c>
      <c r="R32" s="4787">
        <v>4.1500000000000004</v>
      </c>
      <c r="S32" s="24">
        <f>AVERAGE(D44:D47)</f>
        <v>0</v>
      </c>
      <c r="AQ32" s="443"/>
    </row>
    <row r="33" spans="1:19" ht="12.75" customHeight="1" x14ac:dyDescent="0.2">
      <c r="A33" s="447">
        <v>6</v>
      </c>
      <c r="B33" s="448">
        <v>1.1499999999999999</v>
      </c>
      <c r="C33" s="449">
        <v>1.3</v>
      </c>
      <c r="D33" s="450">
        <v>0</v>
      </c>
      <c r="E33" s="451">
        <f t="shared" si="0"/>
        <v>0</v>
      </c>
      <c r="F33" s="452">
        <v>38</v>
      </c>
      <c r="G33" s="449">
        <v>9.15</v>
      </c>
      <c r="H33" s="449">
        <v>9.3000000000000007</v>
      </c>
      <c r="I33" s="450">
        <v>0</v>
      </c>
      <c r="J33" s="451">
        <f t="shared" si="1"/>
        <v>0</v>
      </c>
      <c r="K33" s="452">
        <v>70</v>
      </c>
      <c r="L33" s="449">
        <v>17.149999999999999</v>
      </c>
      <c r="M33" s="449">
        <v>17.3</v>
      </c>
      <c r="N33" s="450">
        <v>0</v>
      </c>
      <c r="O33" s="451">
        <f t="shared" si="2"/>
        <v>0</v>
      </c>
      <c r="P33" s="453"/>
      <c r="Q33" s="4798">
        <v>5</v>
      </c>
      <c r="R33" s="4787">
        <v>5.15</v>
      </c>
      <c r="S33" s="24">
        <f>AVERAGE(D48:D51)</f>
        <v>0</v>
      </c>
    </row>
    <row r="34" spans="1:19" x14ac:dyDescent="0.2">
      <c r="A34" s="454">
        <v>7</v>
      </c>
      <c r="B34" s="455">
        <v>1.3</v>
      </c>
      <c r="C34" s="456">
        <v>1.45</v>
      </c>
      <c r="D34" s="457">
        <v>0</v>
      </c>
      <c r="E34" s="458">
        <f t="shared" si="0"/>
        <v>0</v>
      </c>
      <c r="F34" s="459">
        <v>39</v>
      </c>
      <c r="G34" s="460">
        <v>9.3000000000000007</v>
      </c>
      <c r="H34" s="460">
        <v>9.4499999999999993</v>
      </c>
      <c r="I34" s="457">
        <v>0</v>
      </c>
      <c r="J34" s="458">
        <f t="shared" si="1"/>
        <v>0</v>
      </c>
      <c r="K34" s="459">
        <v>71</v>
      </c>
      <c r="L34" s="460">
        <v>17.3</v>
      </c>
      <c r="M34" s="460">
        <v>17.45</v>
      </c>
      <c r="N34" s="457">
        <v>0</v>
      </c>
      <c r="O34" s="458">
        <f t="shared" si="2"/>
        <v>0</v>
      </c>
      <c r="P34" s="461"/>
      <c r="Q34" s="4798">
        <v>6</v>
      </c>
      <c r="R34" s="4787">
        <v>6.15</v>
      </c>
      <c r="S34" s="24">
        <f>AVERAGE(D52:D55)</f>
        <v>0</v>
      </c>
    </row>
    <row r="35" spans="1:19" x14ac:dyDescent="0.2">
      <c r="A35" s="462">
        <v>8</v>
      </c>
      <c r="B35" s="462">
        <v>1.45</v>
      </c>
      <c r="C35" s="463">
        <v>2</v>
      </c>
      <c r="D35" s="464">
        <v>0</v>
      </c>
      <c r="E35" s="465">
        <f t="shared" si="0"/>
        <v>0</v>
      </c>
      <c r="F35" s="466">
        <v>40</v>
      </c>
      <c r="G35" s="463">
        <v>9.4499999999999993</v>
      </c>
      <c r="H35" s="463">
        <v>10</v>
      </c>
      <c r="I35" s="464">
        <v>0</v>
      </c>
      <c r="J35" s="465">
        <f t="shared" si="1"/>
        <v>0</v>
      </c>
      <c r="K35" s="466">
        <v>72</v>
      </c>
      <c r="L35" s="467">
        <v>17.45</v>
      </c>
      <c r="M35" s="463">
        <v>18</v>
      </c>
      <c r="N35" s="464">
        <v>0</v>
      </c>
      <c r="O35" s="465">
        <f t="shared" si="2"/>
        <v>0</v>
      </c>
      <c r="P35" s="468"/>
      <c r="Q35" s="4798">
        <v>7</v>
      </c>
      <c r="R35" s="4787">
        <v>7.15</v>
      </c>
      <c r="S35" s="24">
        <f>AVERAGE(D56:D59)</f>
        <v>0</v>
      </c>
    </row>
    <row r="36" spans="1:19" x14ac:dyDescent="0.2">
      <c r="A36" s="469">
        <v>9</v>
      </c>
      <c r="B36" s="470">
        <v>2</v>
      </c>
      <c r="C36" s="471">
        <v>2.15</v>
      </c>
      <c r="D36" s="472">
        <v>0</v>
      </c>
      <c r="E36" s="473">
        <f t="shared" si="0"/>
        <v>0</v>
      </c>
      <c r="F36" s="474">
        <v>41</v>
      </c>
      <c r="G36" s="475">
        <v>10</v>
      </c>
      <c r="H36" s="476">
        <v>10.15</v>
      </c>
      <c r="I36" s="472">
        <v>0</v>
      </c>
      <c r="J36" s="473">
        <f t="shared" si="1"/>
        <v>0</v>
      </c>
      <c r="K36" s="474">
        <v>73</v>
      </c>
      <c r="L36" s="476">
        <v>18</v>
      </c>
      <c r="M36" s="475">
        <v>18.149999999999999</v>
      </c>
      <c r="N36" s="472">
        <v>0</v>
      </c>
      <c r="O36" s="473">
        <f t="shared" si="2"/>
        <v>0</v>
      </c>
      <c r="P36" s="6214"/>
      <c r="Q36" s="4794">
        <v>8</v>
      </c>
      <c r="R36" s="4794">
        <v>8.15</v>
      </c>
      <c r="S36" s="24">
        <f>AVERAGE(I28:I31)</f>
        <v>0</v>
      </c>
    </row>
    <row r="37" spans="1:19" x14ac:dyDescent="0.2">
      <c r="A37" s="478">
        <v>10</v>
      </c>
      <c r="B37" s="478">
        <v>2.15</v>
      </c>
      <c r="C37" s="479">
        <v>2.2999999999999998</v>
      </c>
      <c r="D37" s="480">
        <v>0</v>
      </c>
      <c r="E37" s="481">
        <f t="shared" si="0"/>
        <v>0</v>
      </c>
      <c r="F37" s="482">
        <v>42</v>
      </c>
      <c r="G37" s="479">
        <v>10.15</v>
      </c>
      <c r="H37" s="483">
        <v>10.3</v>
      </c>
      <c r="I37" s="480">
        <v>0</v>
      </c>
      <c r="J37" s="481">
        <f t="shared" si="1"/>
        <v>0</v>
      </c>
      <c r="K37" s="482">
        <v>74</v>
      </c>
      <c r="L37" s="483">
        <v>18.149999999999999</v>
      </c>
      <c r="M37" s="479">
        <v>18.3</v>
      </c>
      <c r="N37" s="480">
        <v>0</v>
      </c>
      <c r="O37" s="481">
        <f t="shared" si="2"/>
        <v>0</v>
      </c>
      <c r="P37" s="6215"/>
      <c r="Q37" s="4798">
        <v>9</v>
      </c>
      <c r="R37" s="4798">
        <v>9.15</v>
      </c>
      <c r="S37" s="24">
        <f>AVERAGE(I32:I35)</f>
        <v>0</v>
      </c>
    </row>
    <row r="38" spans="1:19" x14ac:dyDescent="0.2">
      <c r="A38" s="485">
        <v>11</v>
      </c>
      <c r="B38" s="486">
        <v>2.2999999999999998</v>
      </c>
      <c r="C38" s="487">
        <v>2.4500000000000002</v>
      </c>
      <c r="D38" s="488">
        <v>0</v>
      </c>
      <c r="E38" s="489">
        <f t="shared" si="0"/>
        <v>0</v>
      </c>
      <c r="F38" s="490">
        <v>43</v>
      </c>
      <c r="G38" s="491">
        <v>10.3</v>
      </c>
      <c r="H38" s="492">
        <v>10.45</v>
      </c>
      <c r="I38" s="488">
        <v>0</v>
      </c>
      <c r="J38" s="489">
        <f t="shared" si="1"/>
        <v>0</v>
      </c>
      <c r="K38" s="490">
        <v>75</v>
      </c>
      <c r="L38" s="492">
        <v>18.3</v>
      </c>
      <c r="M38" s="491">
        <v>18.45</v>
      </c>
      <c r="N38" s="488">
        <v>0</v>
      </c>
      <c r="O38" s="489">
        <f t="shared" si="2"/>
        <v>0</v>
      </c>
      <c r="P38" s="6216"/>
      <c r="Q38" s="4798">
        <v>10</v>
      </c>
      <c r="R38" s="4794">
        <v>10.15</v>
      </c>
      <c r="S38" s="24">
        <f>AVERAGE(I36:I39)</f>
        <v>0</v>
      </c>
    </row>
    <row r="39" spans="1:19" x14ac:dyDescent="0.2">
      <c r="A39" s="494">
        <v>12</v>
      </c>
      <c r="B39" s="494">
        <v>2.4500000000000002</v>
      </c>
      <c r="C39" s="495">
        <v>3</v>
      </c>
      <c r="D39" s="496">
        <v>0</v>
      </c>
      <c r="E39" s="497">
        <f t="shared" si="0"/>
        <v>0</v>
      </c>
      <c r="F39" s="498">
        <v>44</v>
      </c>
      <c r="G39" s="495">
        <v>10.45</v>
      </c>
      <c r="H39" s="499">
        <v>11</v>
      </c>
      <c r="I39" s="496">
        <v>0</v>
      </c>
      <c r="J39" s="497">
        <f t="shared" si="1"/>
        <v>0</v>
      </c>
      <c r="K39" s="498">
        <v>76</v>
      </c>
      <c r="L39" s="499">
        <v>18.45</v>
      </c>
      <c r="M39" s="495">
        <v>19</v>
      </c>
      <c r="N39" s="496">
        <v>0</v>
      </c>
      <c r="O39" s="497">
        <f t="shared" si="2"/>
        <v>0</v>
      </c>
      <c r="P39" s="500"/>
      <c r="Q39" s="4798">
        <v>11</v>
      </c>
      <c r="R39" s="4794">
        <v>11.15</v>
      </c>
      <c r="S39" s="24">
        <f>AVERAGE(I40:I43)</f>
        <v>0</v>
      </c>
    </row>
    <row r="40" spans="1:19" x14ac:dyDescent="0.2">
      <c r="A40" s="501">
        <v>13</v>
      </c>
      <c r="B40" s="502">
        <v>3</v>
      </c>
      <c r="C40" s="503">
        <v>3.15</v>
      </c>
      <c r="D40" s="504">
        <v>0</v>
      </c>
      <c r="E40" s="505">
        <f t="shared" si="0"/>
        <v>0</v>
      </c>
      <c r="F40" s="506">
        <v>45</v>
      </c>
      <c r="G40" s="507">
        <v>11</v>
      </c>
      <c r="H40" s="508">
        <v>11.15</v>
      </c>
      <c r="I40" s="504">
        <v>0</v>
      </c>
      <c r="J40" s="505">
        <f t="shared" si="1"/>
        <v>0</v>
      </c>
      <c r="K40" s="506">
        <v>77</v>
      </c>
      <c r="L40" s="508">
        <v>19</v>
      </c>
      <c r="M40" s="507">
        <v>19.149999999999999</v>
      </c>
      <c r="N40" s="504">
        <v>0</v>
      </c>
      <c r="O40" s="505">
        <f t="shared" si="2"/>
        <v>0</v>
      </c>
      <c r="P40" s="509"/>
      <c r="Q40" s="4798">
        <v>12</v>
      </c>
      <c r="R40" s="4794">
        <v>12.15</v>
      </c>
      <c r="S40" s="24">
        <f>AVERAGE(I44:I47)</f>
        <v>0</v>
      </c>
    </row>
    <row r="41" spans="1:19" x14ac:dyDescent="0.2">
      <c r="A41" s="510">
        <v>14</v>
      </c>
      <c r="B41" s="510">
        <v>3.15</v>
      </c>
      <c r="C41" s="511">
        <v>3.3</v>
      </c>
      <c r="D41" s="512">
        <v>0</v>
      </c>
      <c r="E41" s="513">
        <f t="shared" si="0"/>
        <v>0</v>
      </c>
      <c r="F41" s="514">
        <v>46</v>
      </c>
      <c r="G41" s="515">
        <v>11.15</v>
      </c>
      <c r="H41" s="511">
        <v>11.3</v>
      </c>
      <c r="I41" s="512">
        <v>0</v>
      </c>
      <c r="J41" s="513">
        <f t="shared" si="1"/>
        <v>0</v>
      </c>
      <c r="K41" s="514">
        <v>78</v>
      </c>
      <c r="L41" s="511">
        <v>19.149999999999999</v>
      </c>
      <c r="M41" s="515">
        <v>19.3</v>
      </c>
      <c r="N41" s="512">
        <v>0</v>
      </c>
      <c r="O41" s="513">
        <f t="shared" si="2"/>
        <v>0</v>
      </c>
      <c r="P41" s="516"/>
      <c r="Q41" s="4798">
        <v>13</v>
      </c>
      <c r="R41" s="4794">
        <v>13.15</v>
      </c>
      <c r="S41" s="24">
        <f>AVERAGE(I48:I51)</f>
        <v>0</v>
      </c>
    </row>
    <row r="42" spans="1:19" x14ac:dyDescent="0.2">
      <c r="A42" s="517">
        <v>15</v>
      </c>
      <c r="B42" s="518">
        <v>3.3</v>
      </c>
      <c r="C42" s="519">
        <v>3.45</v>
      </c>
      <c r="D42" s="520">
        <v>0</v>
      </c>
      <c r="E42" s="521">
        <f t="shared" si="0"/>
        <v>0</v>
      </c>
      <c r="F42" s="522">
        <v>47</v>
      </c>
      <c r="G42" s="523">
        <v>11.3</v>
      </c>
      <c r="H42" s="524">
        <v>11.45</v>
      </c>
      <c r="I42" s="520">
        <v>0</v>
      </c>
      <c r="J42" s="521">
        <f t="shared" si="1"/>
        <v>0</v>
      </c>
      <c r="K42" s="522">
        <v>79</v>
      </c>
      <c r="L42" s="524">
        <v>19.3</v>
      </c>
      <c r="M42" s="523">
        <v>19.45</v>
      </c>
      <c r="N42" s="520">
        <v>0</v>
      </c>
      <c r="O42" s="521">
        <f t="shared" si="2"/>
        <v>0</v>
      </c>
      <c r="P42" s="6217"/>
      <c r="Q42" s="4798">
        <v>14</v>
      </c>
      <c r="R42" s="4794">
        <v>14.15</v>
      </c>
      <c r="S42" s="24">
        <f>AVERAGE(I52:I55)</f>
        <v>0</v>
      </c>
    </row>
    <row r="43" spans="1:19" x14ac:dyDescent="0.2">
      <c r="A43" s="526">
        <v>16</v>
      </c>
      <c r="B43" s="526">
        <v>3.45</v>
      </c>
      <c r="C43" s="527">
        <v>4</v>
      </c>
      <c r="D43" s="528">
        <v>0</v>
      </c>
      <c r="E43" s="529">
        <f t="shared" si="0"/>
        <v>0</v>
      </c>
      <c r="F43" s="530">
        <v>48</v>
      </c>
      <c r="G43" s="531">
        <v>11.45</v>
      </c>
      <c r="H43" s="527">
        <v>12</v>
      </c>
      <c r="I43" s="528">
        <v>0</v>
      </c>
      <c r="J43" s="529">
        <f t="shared" si="1"/>
        <v>0</v>
      </c>
      <c r="K43" s="530">
        <v>80</v>
      </c>
      <c r="L43" s="527">
        <v>19.45</v>
      </c>
      <c r="M43" s="527">
        <v>20</v>
      </c>
      <c r="N43" s="528">
        <v>0</v>
      </c>
      <c r="O43" s="529">
        <f t="shared" si="2"/>
        <v>0</v>
      </c>
      <c r="P43" s="6218"/>
      <c r="Q43" s="4798">
        <v>15</v>
      </c>
      <c r="R43" s="4798">
        <v>15.15</v>
      </c>
      <c r="S43" s="24">
        <f>AVERAGE(I56:I59)</f>
        <v>0</v>
      </c>
    </row>
    <row r="44" spans="1:19" x14ac:dyDescent="0.2">
      <c r="A44" s="533">
        <v>17</v>
      </c>
      <c r="B44" s="534">
        <v>4</v>
      </c>
      <c r="C44" s="535">
        <v>4.1500000000000004</v>
      </c>
      <c r="D44" s="536">
        <v>0</v>
      </c>
      <c r="E44" s="537">
        <f t="shared" si="0"/>
        <v>0</v>
      </c>
      <c r="F44" s="538">
        <v>49</v>
      </c>
      <c r="G44" s="539">
        <v>12</v>
      </c>
      <c r="H44" s="540">
        <v>12.15</v>
      </c>
      <c r="I44" s="536">
        <v>0</v>
      </c>
      <c r="J44" s="537">
        <f t="shared" si="1"/>
        <v>0</v>
      </c>
      <c r="K44" s="538">
        <v>81</v>
      </c>
      <c r="L44" s="540">
        <v>20</v>
      </c>
      <c r="M44" s="539">
        <v>20.149999999999999</v>
      </c>
      <c r="N44" s="536">
        <v>0</v>
      </c>
      <c r="O44" s="537">
        <f t="shared" si="2"/>
        <v>0</v>
      </c>
      <c r="P44" s="6219"/>
      <c r="Q44" s="4794">
        <v>16</v>
      </c>
      <c r="R44" s="4794">
        <v>16.149999999999999</v>
      </c>
      <c r="S44" s="24">
        <f>AVERAGE(N28:N31)</f>
        <v>0</v>
      </c>
    </row>
    <row r="45" spans="1:19" x14ac:dyDescent="0.2">
      <c r="A45" s="542">
        <v>18</v>
      </c>
      <c r="B45" s="542">
        <v>4.1500000000000004</v>
      </c>
      <c r="C45" s="543">
        <v>4.3</v>
      </c>
      <c r="D45" s="544">
        <v>0</v>
      </c>
      <c r="E45" s="545">
        <f t="shared" si="0"/>
        <v>0</v>
      </c>
      <c r="F45" s="546">
        <v>50</v>
      </c>
      <c r="G45" s="547">
        <v>12.15</v>
      </c>
      <c r="H45" s="543">
        <v>12.3</v>
      </c>
      <c r="I45" s="544">
        <v>0</v>
      </c>
      <c r="J45" s="545">
        <f t="shared" si="1"/>
        <v>0</v>
      </c>
      <c r="K45" s="546">
        <v>82</v>
      </c>
      <c r="L45" s="543">
        <v>20.149999999999999</v>
      </c>
      <c r="M45" s="547">
        <v>20.3</v>
      </c>
      <c r="N45" s="544">
        <v>0</v>
      </c>
      <c r="O45" s="545">
        <f t="shared" si="2"/>
        <v>0</v>
      </c>
      <c r="P45" s="548"/>
      <c r="Q45" s="4798">
        <v>17</v>
      </c>
      <c r="R45" s="4798">
        <v>17.149999999999999</v>
      </c>
      <c r="S45" s="24">
        <f>AVERAGE(N32:N35)</f>
        <v>0</v>
      </c>
    </row>
    <row r="46" spans="1:19" x14ac:dyDescent="0.2">
      <c r="A46" s="549">
        <v>19</v>
      </c>
      <c r="B46" s="550">
        <v>4.3</v>
      </c>
      <c r="C46" s="551">
        <v>4.45</v>
      </c>
      <c r="D46" s="552">
        <v>0</v>
      </c>
      <c r="E46" s="553">
        <f t="shared" si="0"/>
        <v>0</v>
      </c>
      <c r="F46" s="554">
        <v>51</v>
      </c>
      <c r="G46" s="555">
        <v>12.3</v>
      </c>
      <c r="H46" s="556">
        <v>12.45</v>
      </c>
      <c r="I46" s="552">
        <v>0</v>
      </c>
      <c r="J46" s="553">
        <f t="shared" si="1"/>
        <v>0</v>
      </c>
      <c r="K46" s="554">
        <v>83</v>
      </c>
      <c r="L46" s="556">
        <v>20.3</v>
      </c>
      <c r="M46" s="555">
        <v>20.45</v>
      </c>
      <c r="N46" s="552">
        <v>0</v>
      </c>
      <c r="O46" s="553">
        <f t="shared" si="2"/>
        <v>0</v>
      </c>
      <c r="P46" s="557"/>
      <c r="Q46" s="4794">
        <v>18</v>
      </c>
      <c r="R46" s="4798">
        <v>18.149999999999999</v>
      </c>
      <c r="S46" s="24">
        <f>AVERAGE(N36:N39)</f>
        <v>0</v>
      </c>
    </row>
    <row r="47" spans="1:19" x14ac:dyDescent="0.2">
      <c r="A47" s="558">
        <v>20</v>
      </c>
      <c r="B47" s="558">
        <v>4.45</v>
      </c>
      <c r="C47" s="559">
        <v>5</v>
      </c>
      <c r="D47" s="560">
        <v>0</v>
      </c>
      <c r="E47" s="561">
        <f t="shared" si="0"/>
        <v>0</v>
      </c>
      <c r="F47" s="562">
        <v>52</v>
      </c>
      <c r="G47" s="563">
        <v>12.45</v>
      </c>
      <c r="H47" s="559">
        <v>13</v>
      </c>
      <c r="I47" s="560">
        <v>0</v>
      </c>
      <c r="J47" s="561">
        <f t="shared" si="1"/>
        <v>0</v>
      </c>
      <c r="K47" s="562">
        <v>84</v>
      </c>
      <c r="L47" s="559">
        <v>20.45</v>
      </c>
      <c r="M47" s="563">
        <v>21</v>
      </c>
      <c r="N47" s="560">
        <v>0</v>
      </c>
      <c r="O47" s="561">
        <f t="shared" si="2"/>
        <v>0</v>
      </c>
      <c r="P47" s="564"/>
      <c r="Q47" s="4794">
        <v>19</v>
      </c>
      <c r="R47" s="4798">
        <v>19.149999999999999</v>
      </c>
      <c r="S47" s="24">
        <f>AVERAGE(N40:N43)</f>
        <v>0</v>
      </c>
    </row>
    <row r="48" spans="1:19" x14ac:dyDescent="0.2">
      <c r="A48" s="565">
        <v>21</v>
      </c>
      <c r="B48" s="566">
        <v>5</v>
      </c>
      <c r="C48" s="567">
        <v>5.15</v>
      </c>
      <c r="D48" s="568">
        <v>0</v>
      </c>
      <c r="E48" s="569">
        <f t="shared" si="0"/>
        <v>0</v>
      </c>
      <c r="F48" s="570">
        <v>53</v>
      </c>
      <c r="G48" s="566">
        <v>13</v>
      </c>
      <c r="H48" s="571">
        <v>13.15</v>
      </c>
      <c r="I48" s="568">
        <v>0</v>
      </c>
      <c r="J48" s="569">
        <f t="shared" si="1"/>
        <v>0</v>
      </c>
      <c r="K48" s="570">
        <v>85</v>
      </c>
      <c r="L48" s="571">
        <v>21</v>
      </c>
      <c r="M48" s="566">
        <v>21.15</v>
      </c>
      <c r="N48" s="568">
        <v>0</v>
      </c>
      <c r="O48" s="569">
        <f t="shared" si="2"/>
        <v>0</v>
      </c>
      <c r="P48" s="6220"/>
      <c r="Q48" s="4794">
        <v>20</v>
      </c>
      <c r="R48" s="4798">
        <v>20.149999999999999</v>
      </c>
      <c r="S48" s="24">
        <f>AVERAGE(N44:N47)</f>
        <v>0</v>
      </c>
    </row>
    <row r="49" spans="1:19" x14ac:dyDescent="0.2">
      <c r="A49" s="573">
        <v>22</v>
      </c>
      <c r="B49" s="574">
        <v>5.15</v>
      </c>
      <c r="C49" s="575">
        <v>5.3</v>
      </c>
      <c r="D49" s="576">
        <v>0</v>
      </c>
      <c r="E49" s="577">
        <f t="shared" si="0"/>
        <v>0</v>
      </c>
      <c r="F49" s="578">
        <v>54</v>
      </c>
      <c r="G49" s="579">
        <v>13.15</v>
      </c>
      <c r="H49" s="575">
        <v>13.3</v>
      </c>
      <c r="I49" s="576">
        <v>0</v>
      </c>
      <c r="J49" s="577">
        <f t="shared" si="1"/>
        <v>0</v>
      </c>
      <c r="K49" s="578">
        <v>86</v>
      </c>
      <c r="L49" s="575">
        <v>21.15</v>
      </c>
      <c r="M49" s="579">
        <v>21.3</v>
      </c>
      <c r="N49" s="576">
        <v>0</v>
      </c>
      <c r="O49" s="577">
        <f t="shared" si="2"/>
        <v>0</v>
      </c>
      <c r="P49" s="6221"/>
      <c r="Q49" s="4794">
        <v>21</v>
      </c>
      <c r="R49" s="4798">
        <v>21.15</v>
      </c>
      <c r="S49" s="24">
        <f>AVERAGE(N48:N51)</f>
        <v>0</v>
      </c>
    </row>
    <row r="50" spans="1:19" x14ac:dyDescent="0.2">
      <c r="A50" s="581">
        <v>23</v>
      </c>
      <c r="B50" s="582">
        <v>5.3</v>
      </c>
      <c r="C50" s="583">
        <v>5.45</v>
      </c>
      <c r="D50" s="584">
        <v>0</v>
      </c>
      <c r="E50" s="585">
        <f t="shared" si="0"/>
        <v>0</v>
      </c>
      <c r="F50" s="586">
        <v>55</v>
      </c>
      <c r="G50" s="582">
        <v>13.3</v>
      </c>
      <c r="H50" s="587">
        <v>13.45</v>
      </c>
      <c r="I50" s="584">
        <v>0</v>
      </c>
      <c r="J50" s="585">
        <f t="shared" si="1"/>
        <v>0</v>
      </c>
      <c r="K50" s="586">
        <v>87</v>
      </c>
      <c r="L50" s="587">
        <v>21.3</v>
      </c>
      <c r="M50" s="582">
        <v>21.45</v>
      </c>
      <c r="N50" s="584">
        <v>0</v>
      </c>
      <c r="O50" s="585">
        <f t="shared" si="2"/>
        <v>0</v>
      </c>
      <c r="P50" s="6222"/>
      <c r="Q50" s="4794">
        <v>22</v>
      </c>
      <c r="R50" s="4798">
        <v>22.15</v>
      </c>
      <c r="S50" s="24">
        <f>AVERAGE(N52:N55)</f>
        <v>0</v>
      </c>
    </row>
    <row r="51" spans="1:19" x14ac:dyDescent="0.2">
      <c r="A51" s="589">
        <v>24</v>
      </c>
      <c r="B51" s="590">
        <v>5.45</v>
      </c>
      <c r="C51" s="591">
        <v>6</v>
      </c>
      <c r="D51" s="592">
        <v>0</v>
      </c>
      <c r="E51" s="593">
        <f t="shared" si="0"/>
        <v>0</v>
      </c>
      <c r="F51" s="594">
        <v>56</v>
      </c>
      <c r="G51" s="595">
        <v>13.45</v>
      </c>
      <c r="H51" s="591">
        <v>14</v>
      </c>
      <c r="I51" s="592">
        <v>0</v>
      </c>
      <c r="J51" s="593">
        <f t="shared" si="1"/>
        <v>0</v>
      </c>
      <c r="K51" s="594">
        <v>88</v>
      </c>
      <c r="L51" s="591">
        <v>21.45</v>
      </c>
      <c r="M51" s="595">
        <v>22</v>
      </c>
      <c r="N51" s="592">
        <v>0</v>
      </c>
      <c r="O51" s="593">
        <f t="shared" si="2"/>
        <v>0</v>
      </c>
      <c r="P51" s="596"/>
      <c r="Q51" s="4794">
        <v>23</v>
      </c>
      <c r="R51" s="4798">
        <v>23.15</v>
      </c>
      <c r="S51" s="24">
        <f>AVERAGE(N56:N59)</f>
        <v>0</v>
      </c>
    </row>
    <row r="52" spans="1:19" x14ac:dyDescent="0.2">
      <c r="A52" s="597">
        <v>25</v>
      </c>
      <c r="B52" s="598">
        <v>6</v>
      </c>
      <c r="C52" s="599">
        <v>6.15</v>
      </c>
      <c r="D52" s="600">
        <v>0</v>
      </c>
      <c r="E52" s="601">
        <f t="shared" si="0"/>
        <v>0</v>
      </c>
      <c r="F52" s="602">
        <v>57</v>
      </c>
      <c r="G52" s="598">
        <v>14</v>
      </c>
      <c r="H52" s="603">
        <v>14.15</v>
      </c>
      <c r="I52" s="600">
        <v>0</v>
      </c>
      <c r="J52" s="601">
        <f t="shared" si="1"/>
        <v>0</v>
      </c>
      <c r="K52" s="602">
        <v>89</v>
      </c>
      <c r="L52" s="603">
        <v>22</v>
      </c>
      <c r="M52" s="598">
        <v>22.15</v>
      </c>
      <c r="N52" s="600">
        <v>0</v>
      </c>
      <c r="O52" s="601">
        <f t="shared" si="2"/>
        <v>0</v>
      </c>
      <c r="P52" s="604"/>
      <c r="Q52" t="s">
        <v>140</v>
      </c>
      <c r="S52" s="24">
        <f>AVERAGE(S28:S51)</f>
        <v>0</v>
      </c>
    </row>
    <row r="53" spans="1:19" x14ac:dyDescent="0.2">
      <c r="A53" s="605">
        <v>26</v>
      </c>
      <c r="B53" s="606">
        <v>6.15</v>
      </c>
      <c r="C53" s="607">
        <v>6.3</v>
      </c>
      <c r="D53" s="608">
        <v>0</v>
      </c>
      <c r="E53" s="609">
        <f t="shared" si="0"/>
        <v>0</v>
      </c>
      <c r="F53" s="610">
        <v>58</v>
      </c>
      <c r="G53" s="611">
        <v>14.15</v>
      </c>
      <c r="H53" s="607">
        <v>14.3</v>
      </c>
      <c r="I53" s="608">
        <v>0</v>
      </c>
      <c r="J53" s="609">
        <f t="shared" si="1"/>
        <v>0</v>
      </c>
      <c r="K53" s="610">
        <v>90</v>
      </c>
      <c r="L53" s="607">
        <v>22.15</v>
      </c>
      <c r="M53" s="611">
        <v>22.3</v>
      </c>
      <c r="N53" s="608">
        <v>0</v>
      </c>
      <c r="O53" s="609">
        <f t="shared" si="2"/>
        <v>0</v>
      </c>
      <c r="P53" s="612"/>
    </row>
    <row r="54" spans="1:19" x14ac:dyDescent="0.2">
      <c r="A54" s="613">
        <v>27</v>
      </c>
      <c r="B54" s="614">
        <v>6.3</v>
      </c>
      <c r="C54" s="615">
        <v>6.45</v>
      </c>
      <c r="D54" s="616">
        <v>0</v>
      </c>
      <c r="E54" s="617">
        <f t="shared" si="0"/>
        <v>0</v>
      </c>
      <c r="F54" s="618">
        <v>59</v>
      </c>
      <c r="G54" s="614">
        <v>14.3</v>
      </c>
      <c r="H54" s="619">
        <v>14.45</v>
      </c>
      <c r="I54" s="616">
        <v>0</v>
      </c>
      <c r="J54" s="617">
        <f t="shared" si="1"/>
        <v>0</v>
      </c>
      <c r="K54" s="618">
        <v>91</v>
      </c>
      <c r="L54" s="619">
        <v>22.3</v>
      </c>
      <c r="M54" s="614">
        <v>22.45</v>
      </c>
      <c r="N54" s="616">
        <v>0</v>
      </c>
      <c r="O54" s="617">
        <f t="shared" si="2"/>
        <v>0</v>
      </c>
      <c r="P54" s="620"/>
    </row>
    <row r="55" spans="1:19" x14ac:dyDescent="0.2">
      <c r="A55" s="621">
        <v>28</v>
      </c>
      <c r="B55" s="622">
        <v>6.45</v>
      </c>
      <c r="C55" s="623">
        <v>7</v>
      </c>
      <c r="D55" s="624">
        <v>0</v>
      </c>
      <c r="E55" s="625">
        <f t="shared" si="0"/>
        <v>0</v>
      </c>
      <c r="F55" s="626">
        <v>60</v>
      </c>
      <c r="G55" s="627">
        <v>14.45</v>
      </c>
      <c r="H55" s="627">
        <v>15</v>
      </c>
      <c r="I55" s="624">
        <v>0</v>
      </c>
      <c r="J55" s="625">
        <f t="shared" si="1"/>
        <v>0</v>
      </c>
      <c r="K55" s="626">
        <v>92</v>
      </c>
      <c r="L55" s="623">
        <v>22.45</v>
      </c>
      <c r="M55" s="627">
        <v>23</v>
      </c>
      <c r="N55" s="624">
        <v>0</v>
      </c>
      <c r="O55" s="625">
        <f t="shared" si="2"/>
        <v>0</v>
      </c>
      <c r="P55" s="6223"/>
    </row>
    <row r="56" spans="1:19" x14ac:dyDescent="0.2">
      <c r="A56" s="629">
        <v>29</v>
      </c>
      <c r="B56" s="630">
        <v>7</v>
      </c>
      <c r="C56" s="631">
        <v>7.15</v>
      </c>
      <c r="D56" s="632">
        <v>0</v>
      </c>
      <c r="E56" s="633">
        <f t="shared" si="0"/>
        <v>0</v>
      </c>
      <c r="F56" s="634">
        <v>61</v>
      </c>
      <c r="G56" s="630">
        <v>15</v>
      </c>
      <c r="H56" s="630">
        <v>15.15</v>
      </c>
      <c r="I56" s="632">
        <v>0</v>
      </c>
      <c r="J56" s="633">
        <f t="shared" si="1"/>
        <v>0</v>
      </c>
      <c r="K56" s="634">
        <v>93</v>
      </c>
      <c r="L56" s="635">
        <v>23</v>
      </c>
      <c r="M56" s="630">
        <v>23.15</v>
      </c>
      <c r="N56" s="632">
        <v>0</v>
      </c>
      <c r="O56" s="633">
        <f t="shared" si="2"/>
        <v>0</v>
      </c>
      <c r="P56" s="636"/>
    </row>
    <row r="57" spans="1:19" x14ac:dyDescent="0.2">
      <c r="A57" s="637">
        <v>30</v>
      </c>
      <c r="B57" s="638">
        <v>7.15</v>
      </c>
      <c r="C57" s="639">
        <v>7.3</v>
      </c>
      <c r="D57" s="640">
        <v>0</v>
      </c>
      <c r="E57" s="641">
        <f t="shared" si="0"/>
        <v>0</v>
      </c>
      <c r="F57" s="642">
        <v>62</v>
      </c>
      <c r="G57" s="643">
        <v>15.15</v>
      </c>
      <c r="H57" s="643">
        <v>15.3</v>
      </c>
      <c r="I57" s="640">
        <v>0</v>
      </c>
      <c r="J57" s="641">
        <f t="shared" si="1"/>
        <v>0</v>
      </c>
      <c r="K57" s="642">
        <v>94</v>
      </c>
      <c r="L57" s="643">
        <v>23.15</v>
      </c>
      <c r="M57" s="643">
        <v>23.3</v>
      </c>
      <c r="N57" s="640">
        <v>0</v>
      </c>
      <c r="O57" s="641">
        <f t="shared" si="2"/>
        <v>0</v>
      </c>
      <c r="P57" s="644"/>
    </row>
    <row r="58" spans="1:19" x14ac:dyDescent="0.2">
      <c r="A58" s="645">
        <v>31</v>
      </c>
      <c r="B58" s="646">
        <v>7.3</v>
      </c>
      <c r="C58" s="647">
        <v>7.45</v>
      </c>
      <c r="D58" s="648">
        <v>0</v>
      </c>
      <c r="E58" s="649">
        <f t="shared" si="0"/>
        <v>0</v>
      </c>
      <c r="F58" s="650">
        <v>63</v>
      </c>
      <c r="G58" s="646">
        <v>15.3</v>
      </c>
      <c r="H58" s="646">
        <v>15.45</v>
      </c>
      <c r="I58" s="648">
        <v>0</v>
      </c>
      <c r="J58" s="649">
        <f t="shared" si="1"/>
        <v>0</v>
      </c>
      <c r="K58" s="650">
        <v>95</v>
      </c>
      <c r="L58" s="646">
        <v>23.3</v>
      </c>
      <c r="M58" s="646">
        <v>23.45</v>
      </c>
      <c r="N58" s="648">
        <v>0</v>
      </c>
      <c r="O58" s="649">
        <f t="shared" si="2"/>
        <v>0</v>
      </c>
      <c r="P58" s="651"/>
    </row>
    <row r="59" spans="1:19" x14ac:dyDescent="0.2">
      <c r="A59" s="652">
        <v>32</v>
      </c>
      <c r="B59" s="653">
        <v>7.45</v>
      </c>
      <c r="C59" s="654">
        <v>8</v>
      </c>
      <c r="D59" s="655">
        <v>0</v>
      </c>
      <c r="E59" s="656">
        <f t="shared" si="0"/>
        <v>0</v>
      </c>
      <c r="F59" s="657">
        <v>64</v>
      </c>
      <c r="G59" s="658">
        <v>15.45</v>
      </c>
      <c r="H59" s="658">
        <v>16</v>
      </c>
      <c r="I59" s="655">
        <v>0</v>
      </c>
      <c r="J59" s="656">
        <f t="shared" si="1"/>
        <v>0</v>
      </c>
      <c r="K59" s="657">
        <v>96</v>
      </c>
      <c r="L59" s="658">
        <v>23.45</v>
      </c>
      <c r="M59" s="658">
        <v>24</v>
      </c>
      <c r="N59" s="655">
        <v>0</v>
      </c>
      <c r="O59" s="656">
        <f t="shared" si="2"/>
        <v>0</v>
      </c>
      <c r="P59" s="6224"/>
    </row>
    <row r="60" spans="1:19" x14ac:dyDescent="0.2">
      <c r="A60" s="6225" t="s">
        <v>27</v>
      </c>
      <c r="B60" s="6226"/>
      <c r="C60" s="6226"/>
      <c r="D60" s="662">
        <f>SUM(D28:D59)</f>
        <v>0</v>
      </c>
      <c r="E60" s="6227">
        <f>SUM(E28:E59)</f>
        <v>0</v>
      </c>
      <c r="F60" s="6226"/>
      <c r="G60" s="6226"/>
      <c r="H60" s="6226"/>
      <c r="I60" s="662">
        <f>SUM(I28:I59)</f>
        <v>0</v>
      </c>
      <c r="J60" s="6227">
        <f>SUM(J28:J59)</f>
        <v>0</v>
      </c>
      <c r="K60" s="6226"/>
      <c r="L60" s="6226"/>
      <c r="M60" s="6226"/>
      <c r="N60" s="6226">
        <f>SUM(N28:N59)</f>
        <v>0</v>
      </c>
      <c r="O60" s="6227">
        <f>SUM(O28:O59)</f>
        <v>0</v>
      </c>
      <c r="P60" s="6228"/>
    </row>
    <row r="64" spans="1:19" x14ac:dyDescent="0.2">
      <c r="A64" t="s">
        <v>31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6229"/>
      <c r="B66" s="6230"/>
      <c r="C66" s="6230"/>
      <c r="D66" s="667"/>
      <c r="E66" s="6230"/>
      <c r="F66" s="6230"/>
      <c r="G66" s="6230"/>
      <c r="H66" s="6230"/>
      <c r="I66" s="667"/>
      <c r="J66" s="668"/>
      <c r="K66" s="6230"/>
      <c r="L66" s="6230"/>
      <c r="M66" s="6230"/>
      <c r="N66" s="6230"/>
      <c r="O66" s="6230"/>
      <c r="P66" s="6231"/>
    </row>
    <row r="67" spans="1:16" x14ac:dyDescent="0.2">
      <c r="A67" s="670" t="s">
        <v>28</v>
      </c>
      <c r="B67" s="671"/>
      <c r="C67" s="671"/>
      <c r="D67" s="672"/>
      <c r="E67" s="673"/>
      <c r="F67" s="671"/>
      <c r="G67" s="671"/>
      <c r="H67" s="673"/>
      <c r="I67" s="672"/>
      <c r="J67" s="674"/>
      <c r="K67" s="671"/>
      <c r="L67" s="671"/>
      <c r="M67" s="671"/>
      <c r="N67" s="671"/>
      <c r="O67" s="671"/>
      <c r="P67" s="675"/>
    </row>
    <row r="68" spans="1:16" x14ac:dyDescent="0.2">
      <c r="A68" s="676"/>
      <c r="B68" s="677"/>
      <c r="C68" s="677"/>
      <c r="D68" s="677"/>
      <c r="E68" s="677"/>
      <c r="F68" s="677"/>
      <c r="G68" s="677"/>
      <c r="H68" s="677"/>
      <c r="I68" s="677"/>
      <c r="J68" s="677"/>
      <c r="K68" s="677"/>
      <c r="L68" s="678"/>
      <c r="M68" s="678"/>
      <c r="N68" s="678"/>
      <c r="O68" s="678"/>
      <c r="P68" s="679"/>
    </row>
    <row r="69" spans="1:16" x14ac:dyDescent="0.2">
      <c r="A69" s="680"/>
      <c r="B69" s="681"/>
      <c r="C69" s="681"/>
      <c r="D69" s="682"/>
      <c r="E69" s="683"/>
      <c r="F69" s="681"/>
      <c r="G69" s="681"/>
      <c r="H69" s="683"/>
      <c r="I69" s="682"/>
      <c r="J69" s="684"/>
      <c r="K69" s="681"/>
      <c r="L69" s="681"/>
      <c r="M69" s="681"/>
      <c r="N69" s="681"/>
      <c r="O69" s="681"/>
      <c r="P69" s="685"/>
    </row>
    <row r="70" spans="1:16" x14ac:dyDescent="0.2">
      <c r="A70" s="686"/>
      <c r="B70" s="687"/>
      <c r="C70" s="687"/>
      <c r="D70" s="688"/>
      <c r="E70" s="689"/>
      <c r="F70" s="687"/>
      <c r="G70" s="687"/>
      <c r="H70" s="689"/>
      <c r="I70" s="688"/>
      <c r="J70" s="687"/>
      <c r="K70" s="687"/>
      <c r="L70" s="687"/>
      <c r="M70" s="687"/>
      <c r="N70" s="687"/>
      <c r="O70" s="687"/>
      <c r="P70" s="690"/>
    </row>
    <row r="71" spans="1:16" x14ac:dyDescent="0.2">
      <c r="A71" s="6232"/>
      <c r="B71" s="6233"/>
      <c r="C71" s="6233"/>
      <c r="D71" s="693"/>
      <c r="E71" s="6234"/>
      <c r="F71" s="6233"/>
      <c r="G71" s="6233"/>
      <c r="H71" s="6234"/>
      <c r="I71" s="693"/>
      <c r="J71" s="6233"/>
      <c r="K71" s="6233"/>
      <c r="L71" s="6233"/>
      <c r="M71" s="6233"/>
      <c r="N71" s="6233"/>
      <c r="O71" s="6233"/>
      <c r="P71" s="6235"/>
    </row>
    <row r="72" spans="1:16" x14ac:dyDescent="0.2">
      <c r="A72" s="696"/>
      <c r="B72" s="697"/>
      <c r="C72" s="697"/>
      <c r="D72" s="698"/>
      <c r="E72" s="699"/>
      <c r="F72" s="697"/>
      <c r="G72" s="697"/>
      <c r="H72" s="699"/>
      <c r="I72" s="698"/>
      <c r="J72" s="697"/>
      <c r="K72" s="697"/>
      <c r="L72" s="697"/>
      <c r="M72" s="697" t="s">
        <v>29</v>
      </c>
      <c r="N72" s="697"/>
      <c r="O72" s="697"/>
      <c r="P72" s="700"/>
    </row>
    <row r="73" spans="1:16" x14ac:dyDescent="0.2">
      <c r="A73" s="701"/>
      <c r="B73" s="702"/>
      <c r="C73" s="702"/>
      <c r="D73" s="703"/>
      <c r="E73" s="704"/>
      <c r="F73" s="702"/>
      <c r="G73" s="702"/>
      <c r="H73" s="704"/>
      <c r="I73" s="703"/>
      <c r="J73" s="702"/>
      <c r="K73" s="702"/>
      <c r="L73" s="702"/>
      <c r="M73" s="702" t="s">
        <v>30</v>
      </c>
      <c r="N73" s="702"/>
      <c r="O73" s="702"/>
      <c r="P73" s="705"/>
    </row>
    <row r="74" spans="1:16" ht="15.75" x14ac:dyDescent="0.25">
      <c r="E74" s="6236"/>
      <c r="H74" s="6236"/>
    </row>
    <row r="75" spans="1:16" ht="15.75" x14ac:dyDescent="0.25">
      <c r="C75" s="707"/>
      <c r="E75" s="6237"/>
      <c r="H75" s="6237"/>
    </row>
    <row r="76" spans="1:16" ht="15.75" x14ac:dyDescent="0.25">
      <c r="E76" s="709"/>
      <c r="H76" s="709"/>
    </row>
    <row r="77" spans="1:16" ht="15.75" x14ac:dyDescent="0.25">
      <c r="E77" s="6238"/>
      <c r="H77" s="6238"/>
    </row>
    <row r="78" spans="1:16" ht="15.75" x14ac:dyDescent="0.25">
      <c r="E78" s="6239"/>
      <c r="H78" s="6239"/>
    </row>
    <row r="79" spans="1:16" ht="15.75" x14ac:dyDescent="0.25">
      <c r="E79" s="6240"/>
      <c r="H79" s="6240"/>
    </row>
    <row r="80" spans="1:16" ht="15.75" x14ac:dyDescent="0.25">
      <c r="E80" s="6241"/>
      <c r="H80" s="6241"/>
    </row>
    <row r="81" spans="5:13" ht="15.75" x14ac:dyDescent="0.25">
      <c r="E81" s="6242"/>
      <c r="H81" s="6242"/>
    </row>
    <row r="82" spans="5:13" ht="15.75" x14ac:dyDescent="0.25">
      <c r="E82" s="6243"/>
      <c r="H82" s="6243"/>
    </row>
    <row r="83" spans="5:13" ht="15.75" x14ac:dyDescent="0.25">
      <c r="E83" s="716"/>
      <c r="H83" s="716"/>
    </row>
    <row r="84" spans="5:13" ht="15.75" x14ac:dyDescent="0.25">
      <c r="E84" s="717"/>
      <c r="H84" s="717"/>
    </row>
    <row r="85" spans="5:13" ht="15.75" x14ac:dyDescent="0.25">
      <c r="E85" s="718"/>
      <c r="H85" s="718"/>
    </row>
    <row r="86" spans="5:13" ht="15.75" x14ac:dyDescent="0.25">
      <c r="E86" s="719"/>
      <c r="H86" s="719"/>
    </row>
    <row r="87" spans="5:13" ht="15.75" x14ac:dyDescent="0.25">
      <c r="E87" s="720"/>
      <c r="H87" s="720"/>
    </row>
    <row r="88" spans="5:13" ht="15.75" x14ac:dyDescent="0.25">
      <c r="E88" s="721"/>
      <c r="H88" s="721"/>
    </row>
    <row r="89" spans="5:13" ht="15.75" x14ac:dyDescent="0.25">
      <c r="E89" s="722"/>
      <c r="H89" s="722"/>
    </row>
    <row r="90" spans="5:13" ht="15.75" x14ac:dyDescent="0.25">
      <c r="E90" s="723"/>
      <c r="H90" s="723"/>
    </row>
    <row r="91" spans="5:13" ht="15.75" x14ac:dyDescent="0.25">
      <c r="E91" s="724"/>
      <c r="H91" s="724"/>
    </row>
    <row r="92" spans="5:13" ht="15.75" x14ac:dyDescent="0.25">
      <c r="E92" s="725"/>
      <c r="H92" s="725"/>
    </row>
    <row r="93" spans="5:13" ht="15.75" x14ac:dyDescent="0.25">
      <c r="E93" s="726"/>
      <c r="H93" s="726"/>
    </row>
    <row r="94" spans="5:13" ht="15.75" x14ac:dyDescent="0.25">
      <c r="E94" s="6244"/>
      <c r="H94" s="6244"/>
    </row>
    <row r="95" spans="5:13" ht="15.75" x14ac:dyDescent="0.25">
      <c r="E95" s="6245"/>
      <c r="H95" s="6245"/>
    </row>
    <row r="96" spans="5:13" ht="15.75" x14ac:dyDescent="0.25">
      <c r="E96" s="6246"/>
      <c r="H96" s="6246"/>
      <c r="M96" s="6247" t="s">
        <v>8</v>
      </c>
    </row>
    <row r="97" spans="5:14" ht="15.75" x14ac:dyDescent="0.25">
      <c r="E97" s="6248"/>
      <c r="H97" s="6248"/>
    </row>
    <row r="98" spans="5:14" ht="15.75" x14ac:dyDescent="0.25">
      <c r="E98" s="6249"/>
      <c r="H98" s="6249"/>
    </row>
    <row r="99" spans="5:14" ht="15.75" x14ac:dyDescent="0.25">
      <c r="E99" s="6250"/>
      <c r="H99" s="6250"/>
    </row>
    <row r="101" spans="5:14" x14ac:dyDescent="0.2">
      <c r="N101" s="734"/>
    </row>
    <row r="126" spans="4:4" x14ac:dyDescent="0.2">
      <c r="D126" s="735"/>
    </row>
  </sheetData>
  <mergeCells count="1">
    <mergeCell ref="Q27:R2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6099"/>
      <c r="B1" s="6100"/>
      <c r="C1" s="6100"/>
      <c r="D1" s="6101"/>
      <c r="E1" s="6100"/>
      <c r="F1" s="6100"/>
      <c r="G1" s="6100"/>
      <c r="H1" s="6100"/>
      <c r="I1" s="6101"/>
      <c r="J1" s="6100"/>
      <c r="K1" s="6100"/>
      <c r="L1" s="6100"/>
      <c r="M1" s="6100"/>
      <c r="N1" s="6100"/>
      <c r="O1" s="6100"/>
      <c r="P1" s="6102"/>
    </row>
    <row r="2" spans="1:16" ht="12.75" customHeight="1" x14ac:dyDescent="0.2">
      <c r="A2" s="6103" t="s">
        <v>0</v>
      </c>
      <c r="B2" s="6104"/>
      <c r="C2" s="6104"/>
      <c r="D2" s="6104"/>
      <c r="E2" s="6104"/>
      <c r="F2" s="6104"/>
      <c r="G2" s="6104"/>
      <c r="H2" s="6104"/>
      <c r="I2" s="6104"/>
      <c r="J2" s="6104"/>
      <c r="K2" s="6104"/>
      <c r="L2" s="6104"/>
      <c r="M2" s="6104"/>
      <c r="N2" s="6104"/>
      <c r="O2" s="6104"/>
      <c r="P2" s="6105"/>
    </row>
    <row r="3" spans="1:16" ht="12.75" customHeight="1" x14ac:dyDescent="0.2">
      <c r="A3" s="6106"/>
      <c r="B3" s="6107"/>
      <c r="C3" s="6107"/>
      <c r="D3" s="6107"/>
      <c r="E3" s="6107"/>
      <c r="F3" s="6107"/>
      <c r="G3" s="6107"/>
      <c r="H3" s="6107"/>
      <c r="I3" s="6107"/>
      <c r="J3" s="6107"/>
      <c r="K3" s="6107"/>
      <c r="L3" s="6107"/>
      <c r="M3" s="6107"/>
      <c r="N3" s="6107"/>
      <c r="O3" s="6107"/>
      <c r="P3" s="6108"/>
    </row>
    <row r="4" spans="1:16" ht="12.75" customHeight="1" x14ac:dyDescent="0.2">
      <c r="A4" s="290" t="s">
        <v>1</v>
      </c>
      <c r="B4" s="291"/>
      <c r="C4" s="291"/>
      <c r="D4" s="291"/>
      <c r="E4" s="291"/>
      <c r="F4" s="291"/>
      <c r="G4" s="291"/>
      <c r="H4" s="291"/>
      <c r="I4" s="291"/>
      <c r="J4" s="292"/>
      <c r="K4" s="6109"/>
      <c r="L4" s="6109"/>
      <c r="M4" s="6109"/>
      <c r="N4" s="6109"/>
      <c r="O4" s="6109"/>
      <c r="P4" s="6110"/>
    </row>
    <row r="5" spans="1:16" ht="12.75" customHeight="1" x14ac:dyDescent="0.2">
      <c r="A5" s="6111"/>
      <c r="B5" s="6112"/>
      <c r="C5" s="6112"/>
      <c r="D5" s="6113"/>
      <c r="E5" s="6112"/>
      <c r="F5" s="6112"/>
      <c r="G5" s="6112"/>
      <c r="H5" s="6112"/>
      <c r="I5" s="6113"/>
      <c r="J5" s="6112"/>
      <c r="K5" s="6112"/>
      <c r="L5" s="6112"/>
      <c r="M5" s="6112"/>
      <c r="N5" s="6112"/>
      <c r="O5" s="6112"/>
      <c r="P5" s="6114"/>
    </row>
    <row r="6" spans="1:16" ht="12.75" customHeight="1" x14ac:dyDescent="0.2">
      <c r="A6" s="299" t="s">
        <v>2</v>
      </c>
      <c r="B6" s="300"/>
      <c r="C6" s="300"/>
      <c r="D6" s="301"/>
      <c r="E6" s="300"/>
      <c r="F6" s="300"/>
      <c r="G6" s="300"/>
      <c r="H6" s="300"/>
      <c r="I6" s="301"/>
      <c r="J6" s="300"/>
      <c r="K6" s="300"/>
      <c r="L6" s="300"/>
      <c r="M6" s="300"/>
      <c r="N6" s="300"/>
      <c r="O6" s="300"/>
      <c r="P6" s="302"/>
    </row>
    <row r="7" spans="1:16" ht="12.75" customHeight="1" x14ac:dyDescent="0.2">
      <c r="A7" s="6115" t="s">
        <v>3</v>
      </c>
      <c r="B7" s="6116"/>
      <c r="C7" s="6116"/>
      <c r="D7" s="6117"/>
      <c r="E7" s="6116"/>
      <c r="F7" s="6116"/>
      <c r="G7" s="6116"/>
      <c r="H7" s="6116"/>
      <c r="I7" s="6117"/>
      <c r="J7" s="6116"/>
      <c r="K7" s="6116"/>
      <c r="L7" s="6116"/>
      <c r="M7" s="6116"/>
      <c r="N7" s="6116"/>
      <c r="O7" s="6116"/>
      <c r="P7" s="6118"/>
    </row>
    <row r="8" spans="1:16" ht="12.75" customHeight="1" x14ac:dyDescent="0.2">
      <c r="A8" s="6119" t="s">
        <v>4</v>
      </c>
      <c r="B8" s="6120"/>
      <c r="C8" s="6120"/>
      <c r="D8" s="6121"/>
      <c r="E8" s="6120"/>
      <c r="F8" s="6120"/>
      <c r="G8" s="6120"/>
      <c r="H8" s="6120"/>
      <c r="I8" s="6121"/>
      <c r="J8" s="6120"/>
      <c r="K8" s="6120"/>
      <c r="L8" s="6120"/>
      <c r="M8" s="6120"/>
      <c r="N8" s="6120"/>
      <c r="O8" s="6120"/>
      <c r="P8" s="6122"/>
    </row>
    <row r="9" spans="1:16" ht="12.75" customHeight="1" x14ac:dyDescent="0.2">
      <c r="A9" s="6123" t="s">
        <v>5</v>
      </c>
      <c r="B9" s="6124"/>
      <c r="C9" s="6124"/>
      <c r="D9" s="6125"/>
      <c r="E9" s="6124"/>
      <c r="F9" s="6124"/>
      <c r="G9" s="6124"/>
      <c r="H9" s="6124"/>
      <c r="I9" s="6125"/>
      <c r="J9" s="6124"/>
      <c r="K9" s="6124"/>
      <c r="L9" s="6124"/>
      <c r="M9" s="6124"/>
      <c r="N9" s="6124"/>
      <c r="O9" s="6124"/>
      <c r="P9" s="6126"/>
    </row>
    <row r="10" spans="1:16" ht="12.75" customHeight="1" x14ac:dyDescent="0.2">
      <c r="A10" s="6127" t="s">
        <v>6</v>
      </c>
      <c r="B10" s="6128"/>
      <c r="C10" s="6128"/>
      <c r="D10" s="317"/>
      <c r="E10" s="6128"/>
      <c r="F10" s="6128"/>
      <c r="G10" s="6128"/>
      <c r="H10" s="6128"/>
      <c r="I10" s="317"/>
      <c r="J10" s="6128"/>
      <c r="K10" s="6128"/>
      <c r="L10" s="6128"/>
      <c r="M10" s="6128"/>
      <c r="N10" s="6128"/>
      <c r="O10" s="6128"/>
      <c r="P10" s="6129"/>
    </row>
    <row r="11" spans="1:16" ht="12.75" customHeight="1" x14ac:dyDescent="0.2">
      <c r="A11" s="6130"/>
      <c r="B11" s="6131"/>
      <c r="C11" s="6131"/>
      <c r="D11" s="6132"/>
      <c r="E11" s="6131"/>
      <c r="F11" s="6131"/>
      <c r="G11" s="322"/>
      <c r="H11" s="6131"/>
      <c r="I11" s="6132"/>
      <c r="J11" s="6131"/>
      <c r="K11" s="6131"/>
      <c r="L11" s="6131"/>
      <c r="M11" s="6131"/>
      <c r="N11" s="6131"/>
      <c r="O11" s="6131"/>
      <c r="P11" s="6133"/>
    </row>
    <row r="12" spans="1:16" ht="12.75" customHeight="1" x14ac:dyDescent="0.2">
      <c r="A12" s="6134" t="s">
        <v>7</v>
      </c>
      <c r="B12" s="6135"/>
      <c r="C12" s="6135"/>
      <c r="D12" s="6136"/>
      <c r="E12" s="6135" t="s">
        <v>8</v>
      </c>
      <c r="F12" s="6135"/>
      <c r="G12" s="6135"/>
      <c r="H12" s="6135"/>
      <c r="I12" s="6136"/>
      <c r="J12" s="6135"/>
      <c r="K12" s="6135"/>
      <c r="L12" s="6135"/>
      <c r="M12" s="6135"/>
      <c r="N12" s="6137" t="s">
        <v>134</v>
      </c>
      <c r="O12" s="6135"/>
      <c r="P12" s="6138"/>
    </row>
    <row r="13" spans="1:16" ht="12.75" customHeight="1" x14ac:dyDescent="0.2">
      <c r="A13" s="6139"/>
      <c r="B13" s="6140"/>
      <c r="C13" s="6140"/>
      <c r="D13" s="6141"/>
      <c r="E13" s="6140"/>
      <c r="F13" s="6140"/>
      <c r="G13" s="6140"/>
      <c r="H13" s="6140"/>
      <c r="I13" s="6141"/>
      <c r="J13" s="6140"/>
      <c r="K13" s="6140"/>
      <c r="L13" s="6140"/>
      <c r="M13" s="6140"/>
      <c r="N13" s="6140"/>
      <c r="O13" s="6140"/>
      <c r="P13" s="6142"/>
    </row>
    <row r="14" spans="1:16" ht="12.75" customHeight="1" x14ac:dyDescent="0.2">
      <c r="A14" s="333" t="s">
        <v>10</v>
      </c>
      <c r="B14" s="334"/>
      <c r="C14" s="334"/>
      <c r="D14" s="335"/>
      <c r="E14" s="334"/>
      <c r="F14" s="334"/>
      <c r="G14" s="334"/>
      <c r="H14" s="334"/>
      <c r="I14" s="335"/>
      <c r="J14" s="334"/>
      <c r="K14" s="334"/>
      <c r="L14" s="334"/>
      <c r="M14" s="334"/>
      <c r="N14" s="336"/>
      <c r="O14" s="337"/>
      <c r="P14" s="338"/>
    </row>
    <row r="15" spans="1:16" ht="12.75" customHeight="1" x14ac:dyDescent="0.2">
      <c r="A15" s="6143"/>
      <c r="B15" s="6144"/>
      <c r="C15" s="6144"/>
      <c r="D15" s="6145"/>
      <c r="E15" s="6144"/>
      <c r="F15" s="6144"/>
      <c r="G15" s="6144"/>
      <c r="H15" s="6144"/>
      <c r="I15" s="6145"/>
      <c r="J15" s="6144"/>
      <c r="K15" s="6144"/>
      <c r="L15" s="6144"/>
      <c r="M15" s="6144"/>
      <c r="N15" s="6146" t="s">
        <v>11</v>
      </c>
      <c r="O15" s="6147" t="s">
        <v>12</v>
      </c>
      <c r="P15" s="6148"/>
    </row>
    <row r="16" spans="1:16" ht="12.75" customHeight="1" x14ac:dyDescent="0.2">
      <c r="A16" s="6149" t="s">
        <v>13</v>
      </c>
      <c r="B16" s="6150"/>
      <c r="C16" s="6150"/>
      <c r="D16" s="6151"/>
      <c r="E16" s="6150"/>
      <c r="F16" s="6150"/>
      <c r="G16" s="6150"/>
      <c r="H16" s="6150"/>
      <c r="I16" s="6151"/>
      <c r="J16" s="6150"/>
      <c r="K16" s="6150"/>
      <c r="L16" s="6150"/>
      <c r="M16" s="6150"/>
      <c r="N16" s="6152"/>
      <c r="O16" s="6153"/>
      <c r="P16" s="6153"/>
    </row>
    <row r="17" spans="1:47" ht="12.75" customHeight="1" x14ac:dyDescent="0.2">
      <c r="A17" s="6154" t="s">
        <v>14</v>
      </c>
      <c r="B17" s="6155"/>
      <c r="C17" s="6155"/>
      <c r="D17" s="6156"/>
      <c r="E17" s="6155"/>
      <c r="F17" s="6155"/>
      <c r="G17" s="6155"/>
      <c r="H17" s="6155"/>
      <c r="I17" s="6156"/>
      <c r="J17" s="6155"/>
      <c r="K17" s="6155"/>
      <c r="L17" s="6155"/>
      <c r="M17" s="6155"/>
      <c r="N17" s="6157" t="s">
        <v>15</v>
      </c>
      <c r="O17" s="6158" t="s">
        <v>16</v>
      </c>
      <c r="P17" s="6159"/>
    </row>
    <row r="18" spans="1:47" ht="12.75" customHeight="1" x14ac:dyDescent="0.2">
      <c r="A18" s="6160"/>
      <c r="B18" s="6161"/>
      <c r="C18" s="6161"/>
      <c r="D18" s="6162"/>
      <c r="E18" s="6161"/>
      <c r="F18" s="6161"/>
      <c r="G18" s="6161"/>
      <c r="H18" s="6161"/>
      <c r="I18" s="6162"/>
      <c r="J18" s="6161"/>
      <c r="K18" s="6161"/>
      <c r="L18" s="6161"/>
      <c r="M18" s="6161"/>
      <c r="N18" s="6163"/>
      <c r="O18" s="6164"/>
      <c r="P18" s="6165" t="s">
        <v>8</v>
      </c>
    </row>
    <row r="19" spans="1:47" ht="12.75" customHeight="1" x14ac:dyDescent="0.2">
      <c r="A19" s="6166"/>
      <c r="B19" s="6167"/>
      <c r="C19" s="6167"/>
      <c r="D19" s="364"/>
      <c r="E19" s="6167"/>
      <c r="F19" s="6167"/>
      <c r="G19" s="6167"/>
      <c r="H19" s="6167"/>
      <c r="I19" s="364"/>
      <c r="J19" s="6167"/>
      <c r="K19" s="365"/>
      <c r="L19" s="6167" t="s">
        <v>17</v>
      </c>
      <c r="M19" s="6167"/>
      <c r="N19" s="366"/>
      <c r="O19" s="367"/>
      <c r="P19" s="6168"/>
      <c r="AU19" s="369"/>
    </row>
    <row r="20" spans="1:47" ht="12.75" customHeight="1" x14ac:dyDescent="0.2">
      <c r="A20" s="6169"/>
      <c r="B20" s="6170"/>
      <c r="C20" s="6170"/>
      <c r="D20" s="6171"/>
      <c r="E20" s="6170"/>
      <c r="F20" s="6170"/>
      <c r="G20" s="6170"/>
      <c r="H20" s="6170"/>
      <c r="I20" s="6171"/>
      <c r="J20" s="6170"/>
      <c r="K20" s="6170"/>
      <c r="L20" s="6170"/>
      <c r="M20" s="6170"/>
      <c r="N20" s="6172"/>
      <c r="O20" s="6173"/>
      <c r="P20" s="6174"/>
    </row>
    <row r="21" spans="1:47" ht="12.75" customHeight="1" x14ac:dyDescent="0.2">
      <c r="A21" s="6175"/>
      <c r="B21" s="6176"/>
      <c r="C21" s="6177"/>
      <c r="D21" s="6177"/>
      <c r="E21" s="6176"/>
      <c r="F21" s="6176"/>
      <c r="G21" s="6176"/>
      <c r="H21" s="6176" t="s">
        <v>8</v>
      </c>
      <c r="I21" s="6178"/>
      <c r="J21" s="6176"/>
      <c r="K21" s="6176"/>
      <c r="L21" s="6176"/>
      <c r="M21" s="6176"/>
      <c r="N21" s="6179"/>
      <c r="O21" s="6180"/>
      <c r="P21" s="6181"/>
    </row>
    <row r="22" spans="1:47" ht="12.75" customHeight="1" x14ac:dyDescent="0.2">
      <c r="A22" s="383"/>
      <c r="B22" s="384"/>
      <c r="C22" s="384"/>
      <c r="D22" s="385"/>
      <c r="E22" s="384"/>
      <c r="F22" s="384"/>
      <c r="G22" s="384"/>
      <c r="H22" s="384"/>
      <c r="I22" s="385"/>
      <c r="J22" s="384"/>
      <c r="K22" s="384"/>
      <c r="L22" s="384"/>
      <c r="M22" s="384"/>
      <c r="N22" s="384"/>
      <c r="O22" s="384"/>
      <c r="P22" s="386"/>
    </row>
    <row r="23" spans="1:47" ht="12.75" customHeight="1" x14ac:dyDescent="0.2">
      <c r="A23" s="6182" t="s">
        <v>18</v>
      </c>
      <c r="B23" s="6183"/>
      <c r="C23" s="6183"/>
      <c r="D23" s="6184"/>
      <c r="E23" s="6185" t="s">
        <v>19</v>
      </c>
      <c r="F23" s="6185"/>
      <c r="G23" s="6185"/>
      <c r="H23" s="6185"/>
      <c r="I23" s="6185"/>
      <c r="J23" s="6185"/>
      <c r="K23" s="6185"/>
      <c r="L23" s="6185"/>
      <c r="M23" s="6183"/>
      <c r="N23" s="6183"/>
      <c r="O23" s="6183"/>
      <c r="P23" s="6186"/>
    </row>
    <row r="24" spans="1:47" ht="15.75" x14ac:dyDescent="0.25">
      <c r="A24" s="6187"/>
      <c r="B24" s="6188"/>
      <c r="C24" s="6188"/>
      <c r="D24" s="6189"/>
      <c r="E24" s="6190" t="s">
        <v>20</v>
      </c>
      <c r="F24" s="6190"/>
      <c r="G24" s="6190"/>
      <c r="H24" s="6190"/>
      <c r="I24" s="6190"/>
      <c r="J24" s="6190"/>
      <c r="K24" s="6190"/>
      <c r="L24" s="6190"/>
      <c r="M24" s="6188"/>
      <c r="N24" s="6188"/>
      <c r="O24" s="6188"/>
      <c r="P24" s="6191"/>
    </row>
    <row r="25" spans="1:47" ht="12.75" customHeight="1" x14ac:dyDescent="0.2">
      <c r="A25" s="6192"/>
      <c r="B25" s="6193" t="s">
        <v>21</v>
      </c>
      <c r="C25" s="6194"/>
      <c r="D25" s="6194"/>
      <c r="E25" s="6194"/>
      <c r="F25" s="6194"/>
      <c r="G25" s="6194"/>
      <c r="H25" s="6194"/>
      <c r="I25" s="6194"/>
      <c r="J25" s="6194"/>
      <c r="K25" s="6194"/>
      <c r="L25" s="6194"/>
      <c r="M25" s="6194"/>
      <c r="N25" s="6194"/>
      <c r="O25" s="6195"/>
      <c r="P25" s="6196"/>
    </row>
    <row r="26" spans="1:47" ht="12.75" customHeight="1" x14ac:dyDescent="0.2">
      <c r="A26" s="6197" t="s">
        <v>22</v>
      </c>
      <c r="B26" s="6198" t="s">
        <v>23</v>
      </c>
      <c r="C26" s="6198"/>
      <c r="D26" s="6197" t="s">
        <v>24</v>
      </c>
      <c r="E26" s="6197" t="s">
        <v>25</v>
      </c>
      <c r="F26" s="6197" t="s">
        <v>22</v>
      </c>
      <c r="G26" s="6198" t="s">
        <v>23</v>
      </c>
      <c r="H26" s="6198"/>
      <c r="I26" s="6197" t="s">
        <v>24</v>
      </c>
      <c r="J26" s="6197" t="s">
        <v>25</v>
      </c>
      <c r="K26" s="6197" t="s">
        <v>22</v>
      </c>
      <c r="L26" s="6198" t="s">
        <v>23</v>
      </c>
      <c r="M26" s="6198"/>
      <c r="N26" s="6199" t="s">
        <v>24</v>
      </c>
      <c r="O26" s="6197" t="s">
        <v>25</v>
      </c>
      <c r="P26" s="6200"/>
    </row>
    <row r="27" spans="1:47" ht="12.75" customHeight="1" x14ac:dyDescent="0.2">
      <c r="A27" s="406"/>
      <c r="B27" s="407" t="s">
        <v>26</v>
      </c>
      <c r="C27" s="407" t="s">
        <v>2</v>
      </c>
      <c r="D27" s="406"/>
      <c r="E27" s="406"/>
      <c r="F27" s="406"/>
      <c r="G27" s="407" t="s">
        <v>26</v>
      </c>
      <c r="H27" s="407" t="s">
        <v>2</v>
      </c>
      <c r="I27" s="406"/>
      <c r="J27" s="406"/>
      <c r="K27" s="406"/>
      <c r="L27" s="407" t="s">
        <v>26</v>
      </c>
      <c r="M27" s="407" t="s">
        <v>2</v>
      </c>
      <c r="N27" s="408"/>
      <c r="O27" s="406"/>
      <c r="P27" s="6201"/>
      <c r="Q27" s="32" t="s">
        <v>138</v>
      </c>
      <c r="R27" s="31"/>
      <c r="S27" t="s">
        <v>139</v>
      </c>
    </row>
    <row r="28" spans="1:47" ht="12.75" customHeight="1" x14ac:dyDescent="0.2">
      <c r="A28" s="6202">
        <v>1</v>
      </c>
      <c r="B28" s="411">
        <v>0</v>
      </c>
      <c r="C28" s="6203">
        <v>0.15</v>
      </c>
      <c r="D28" s="6204">
        <v>0</v>
      </c>
      <c r="E28" s="6205">
        <f t="shared" ref="E28:E59" si="0">D28*(100-2.18)/100</f>
        <v>0</v>
      </c>
      <c r="F28" s="415">
        <v>33</v>
      </c>
      <c r="G28" s="6206">
        <v>8</v>
      </c>
      <c r="H28" s="6206">
        <v>8.15</v>
      </c>
      <c r="I28" s="6204">
        <v>0</v>
      </c>
      <c r="J28" s="6205">
        <f t="shared" ref="J28:J59" si="1">I28*(100-2.18)/100</f>
        <v>0</v>
      </c>
      <c r="K28" s="415">
        <v>65</v>
      </c>
      <c r="L28" s="6206">
        <v>16</v>
      </c>
      <c r="M28" s="6206">
        <v>16.149999999999999</v>
      </c>
      <c r="N28" s="6204">
        <v>0</v>
      </c>
      <c r="O28" s="6205">
        <f t="shared" ref="O28:O59" si="2">N28*(100-2.18)/100</f>
        <v>0</v>
      </c>
      <c r="P28" s="6207"/>
      <c r="Q28" s="4551">
        <v>0</v>
      </c>
      <c r="R28" s="155">
        <v>0.15</v>
      </c>
      <c r="S28" s="24">
        <f>AVERAGE(D28:D31)</f>
        <v>0</v>
      </c>
    </row>
    <row r="29" spans="1:47" ht="12.75" customHeight="1" x14ac:dyDescent="0.2">
      <c r="A29" s="418">
        <v>2</v>
      </c>
      <c r="B29" s="418">
        <v>0.15</v>
      </c>
      <c r="C29" s="419">
        <v>0.3</v>
      </c>
      <c r="D29" s="6208">
        <v>0</v>
      </c>
      <c r="E29" s="6209">
        <f t="shared" si="0"/>
        <v>0</v>
      </c>
      <c r="F29" s="422">
        <v>34</v>
      </c>
      <c r="G29" s="6210">
        <v>8.15</v>
      </c>
      <c r="H29" s="6210">
        <v>8.3000000000000007</v>
      </c>
      <c r="I29" s="6208">
        <v>0</v>
      </c>
      <c r="J29" s="6209">
        <f t="shared" si="1"/>
        <v>0</v>
      </c>
      <c r="K29" s="422">
        <v>66</v>
      </c>
      <c r="L29" s="6210">
        <v>16.149999999999999</v>
      </c>
      <c r="M29" s="6210">
        <v>16.3</v>
      </c>
      <c r="N29" s="6208">
        <v>0</v>
      </c>
      <c r="O29" s="6209">
        <f t="shared" si="2"/>
        <v>0</v>
      </c>
      <c r="P29" s="6211"/>
      <c r="Q29" s="4798">
        <v>1</v>
      </c>
      <c r="R29" s="4793">
        <v>1.1499999999999999</v>
      </c>
      <c r="S29" s="24">
        <f>AVERAGE(D32:D35)</f>
        <v>0</v>
      </c>
    </row>
    <row r="30" spans="1:47" ht="12.75" customHeight="1" x14ac:dyDescent="0.2">
      <c r="A30" s="425">
        <v>3</v>
      </c>
      <c r="B30" s="426">
        <v>0.3</v>
      </c>
      <c r="C30" s="427">
        <v>0.45</v>
      </c>
      <c r="D30" s="428">
        <v>0</v>
      </c>
      <c r="E30" s="429">
        <f t="shared" si="0"/>
        <v>0</v>
      </c>
      <c r="F30" s="430">
        <v>35</v>
      </c>
      <c r="G30" s="431">
        <v>8.3000000000000007</v>
      </c>
      <c r="H30" s="431">
        <v>8.4499999999999993</v>
      </c>
      <c r="I30" s="428">
        <v>0</v>
      </c>
      <c r="J30" s="429">
        <f t="shared" si="1"/>
        <v>0</v>
      </c>
      <c r="K30" s="430">
        <v>67</v>
      </c>
      <c r="L30" s="431">
        <v>16.3</v>
      </c>
      <c r="M30" s="431">
        <v>16.45</v>
      </c>
      <c r="N30" s="428">
        <v>0</v>
      </c>
      <c r="O30" s="429">
        <f t="shared" si="2"/>
        <v>0</v>
      </c>
      <c r="P30" s="432"/>
      <c r="Q30" s="4690">
        <v>2</v>
      </c>
      <c r="R30" s="4793">
        <v>2.15</v>
      </c>
      <c r="S30" s="24">
        <f>AVERAGE(D36:D39)</f>
        <v>0</v>
      </c>
      <c r="V30" s="433"/>
    </row>
    <row r="31" spans="1:47" ht="12.75" customHeight="1" x14ac:dyDescent="0.2">
      <c r="A31" s="434">
        <v>4</v>
      </c>
      <c r="B31" s="434">
        <v>0.45</v>
      </c>
      <c r="C31" s="435">
        <v>1</v>
      </c>
      <c r="D31" s="436">
        <v>0</v>
      </c>
      <c r="E31" s="437">
        <f t="shared" si="0"/>
        <v>0</v>
      </c>
      <c r="F31" s="438">
        <v>36</v>
      </c>
      <c r="G31" s="435">
        <v>8.4499999999999993</v>
      </c>
      <c r="H31" s="435">
        <v>9</v>
      </c>
      <c r="I31" s="436">
        <v>0</v>
      </c>
      <c r="J31" s="437">
        <f t="shared" si="1"/>
        <v>0</v>
      </c>
      <c r="K31" s="438">
        <v>68</v>
      </c>
      <c r="L31" s="435">
        <v>16.45</v>
      </c>
      <c r="M31" s="435">
        <v>17</v>
      </c>
      <c r="N31" s="436">
        <v>0</v>
      </c>
      <c r="O31" s="437">
        <f t="shared" si="2"/>
        <v>0</v>
      </c>
      <c r="P31" s="6212"/>
      <c r="Q31" s="4690">
        <v>3</v>
      </c>
      <c r="R31" s="4787">
        <v>3.15</v>
      </c>
      <c r="S31" s="24">
        <f>AVERAGE(D40:D43)</f>
        <v>0</v>
      </c>
    </row>
    <row r="32" spans="1:47" ht="12.75" customHeight="1" x14ac:dyDescent="0.2">
      <c r="A32" s="440">
        <v>5</v>
      </c>
      <c r="B32" s="441">
        <v>1</v>
      </c>
      <c r="C32" s="442">
        <v>1.1499999999999999</v>
      </c>
      <c r="D32" s="443">
        <v>0</v>
      </c>
      <c r="E32" s="444">
        <f t="shared" si="0"/>
        <v>0</v>
      </c>
      <c r="F32" s="445">
        <v>37</v>
      </c>
      <c r="G32" s="441">
        <v>9</v>
      </c>
      <c r="H32" s="441">
        <v>9.15</v>
      </c>
      <c r="I32" s="443">
        <v>0</v>
      </c>
      <c r="J32" s="444">
        <f t="shared" si="1"/>
        <v>0</v>
      </c>
      <c r="K32" s="445">
        <v>69</v>
      </c>
      <c r="L32" s="441">
        <v>17</v>
      </c>
      <c r="M32" s="441">
        <v>17.149999999999999</v>
      </c>
      <c r="N32" s="443">
        <v>0</v>
      </c>
      <c r="O32" s="444">
        <f t="shared" si="2"/>
        <v>0</v>
      </c>
      <c r="P32" s="6213"/>
      <c r="Q32" s="4690">
        <v>4</v>
      </c>
      <c r="R32" s="4787">
        <v>4.1500000000000004</v>
      </c>
      <c r="S32" s="24">
        <f>AVERAGE(D44:D47)</f>
        <v>0</v>
      </c>
      <c r="AQ32" s="443"/>
    </row>
    <row r="33" spans="1:19" ht="12.75" customHeight="1" x14ac:dyDescent="0.2">
      <c r="A33" s="447">
        <v>6</v>
      </c>
      <c r="B33" s="448">
        <v>1.1499999999999999</v>
      </c>
      <c r="C33" s="449">
        <v>1.3</v>
      </c>
      <c r="D33" s="450">
        <v>0</v>
      </c>
      <c r="E33" s="451">
        <f t="shared" si="0"/>
        <v>0</v>
      </c>
      <c r="F33" s="452">
        <v>38</v>
      </c>
      <c r="G33" s="449">
        <v>9.15</v>
      </c>
      <c r="H33" s="449">
        <v>9.3000000000000007</v>
      </c>
      <c r="I33" s="450">
        <v>0</v>
      </c>
      <c r="J33" s="451">
        <f t="shared" si="1"/>
        <v>0</v>
      </c>
      <c r="K33" s="452">
        <v>70</v>
      </c>
      <c r="L33" s="449">
        <v>17.149999999999999</v>
      </c>
      <c r="M33" s="449">
        <v>17.3</v>
      </c>
      <c r="N33" s="450">
        <v>0</v>
      </c>
      <c r="O33" s="451">
        <f t="shared" si="2"/>
        <v>0</v>
      </c>
      <c r="P33" s="453"/>
      <c r="Q33" s="4798">
        <v>5</v>
      </c>
      <c r="R33" s="4787">
        <v>5.15</v>
      </c>
      <c r="S33" s="24">
        <f>AVERAGE(D48:D51)</f>
        <v>0</v>
      </c>
    </row>
    <row r="34" spans="1:19" x14ac:dyDescent="0.2">
      <c r="A34" s="454">
        <v>7</v>
      </c>
      <c r="B34" s="455">
        <v>1.3</v>
      </c>
      <c r="C34" s="456">
        <v>1.45</v>
      </c>
      <c r="D34" s="457">
        <v>0</v>
      </c>
      <c r="E34" s="458">
        <f t="shared" si="0"/>
        <v>0</v>
      </c>
      <c r="F34" s="459">
        <v>39</v>
      </c>
      <c r="G34" s="460">
        <v>9.3000000000000007</v>
      </c>
      <c r="H34" s="460">
        <v>9.4499999999999993</v>
      </c>
      <c r="I34" s="457">
        <v>0</v>
      </c>
      <c r="J34" s="458">
        <f t="shared" si="1"/>
        <v>0</v>
      </c>
      <c r="K34" s="459">
        <v>71</v>
      </c>
      <c r="L34" s="460">
        <v>17.3</v>
      </c>
      <c r="M34" s="460">
        <v>17.45</v>
      </c>
      <c r="N34" s="457">
        <v>0</v>
      </c>
      <c r="O34" s="458">
        <f t="shared" si="2"/>
        <v>0</v>
      </c>
      <c r="P34" s="461"/>
      <c r="Q34" s="4798">
        <v>6</v>
      </c>
      <c r="R34" s="4787">
        <v>6.15</v>
      </c>
      <c r="S34" s="24">
        <f>AVERAGE(D52:D55)</f>
        <v>0</v>
      </c>
    </row>
    <row r="35" spans="1:19" x14ac:dyDescent="0.2">
      <c r="A35" s="462">
        <v>8</v>
      </c>
      <c r="B35" s="462">
        <v>1.45</v>
      </c>
      <c r="C35" s="463">
        <v>2</v>
      </c>
      <c r="D35" s="464">
        <v>0</v>
      </c>
      <c r="E35" s="465">
        <f t="shared" si="0"/>
        <v>0</v>
      </c>
      <c r="F35" s="466">
        <v>40</v>
      </c>
      <c r="G35" s="463">
        <v>9.4499999999999993</v>
      </c>
      <c r="H35" s="463">
        <v>10</v>
      </c>
      <c r="I35" s="464">
        <v>0</v>
      </c>
      <c r="J35" s="465">
        <f t="shared" si="1"/>
        <v>0</v>
      </c>
      <c r="K35" s="466">
        <v>72</v>
      </c>
      <c r="L35" s="467">
        <v>17.45</v>
      </c>
      <c r="M35" s="463">
        <v>18</v>
      </c>
      <c r="N35" s="464">
        <v>0</v>
      </c>
      <c r="O35" s="465">
        <f t="shared" si="2"/>
        <v>0</v>
      </c>
      <c r="P35" s="468"/>
      <c r="Q35" s="4798">
        <v>7</v>
      </c>
      <c r="R35" s="4787">
        <v>7.15</v>
      </c>
      <c r="S35" s="24">
        <f>AVERAGE(D56:D59)</f>
        <v>0</v>
      </c>
    </row>
    <row r="36" spans="1:19" x14ac:dyDescent="0.2">
      <c r="A36" s="469">
        <v>9</v>
      </c>
      <c r="B36" s="470">
        <v>2</v>
      </c>
      <c r="C36" s="471">
        <v>2.15</v>
      </c>
      <c r="D36" s="472">
        <v>0</v>
      </c>
      <c r="E36" s="473">
        <f t="shared" si="0"/>
        <v>0</v>
      </c>
      <c r="F36" s="474">
        <v>41</v>
      </c>
      <c r="G36" s="475">
        <v>10</v>
      </c>
      <c r="H36" s="476">
        <v>10.15</v>
      </c>
      <c r="I36" s="472">
        <v>0</v>
      </c>
      <c r="J36" s="473">
        <f t="shared" si="1"/>
        <v>0</v>
      </c>
      <c r="K36" s="474">
        <v>73</v>
      </c>
      <c r="L36" s="476">
        <v>18</v>
      </c>
      <c r="M36" s="475">
        <v>18.149999999999999</v>
      </c>
      <c r="N36" s="472">
        <v>0</v>
      </c>
      <c r="O36" s="473">
        <f t="shared" si="2"/>
        <v>0</v>
      </c>
      <c r="P36" s="6214"/>
      <c r="Q36" s="4794">
        <v>8</v>
      </c>
      <c r="R36" s="4794">
        <v>8.15</v>
      </c>
      <c r="S36" s="24">
        <f>AVERAGE(I28:I31)</f>
        <v>0</v>
      </c>
    </row>
    <row r="37" spans="1:19" x14ac:dyDescent="0.2">
      <c r="A37" s="478">
        <v>10</v>
      </c>
      <c r="B37" s="478">
        <v>2.15</v>
      </c>
      <c r="C37" s="479">
        <v>2.2999999999999998</v>
      </c>
      <c r="D37" s="480">
        <v>0</v>
      </c>
      <c r="E37" s="481">
        <f t="shared" si="0"/>
        <v>0</v>
      </c>
      <c r="F37" s="482">
        <v>42</v>
      </c>
      <c r="G37" s="479">
        <v>10.15</v>
      </c>
      <c r="H37" s="483">
        <v>10.3</v>
      </c>
      <c r="I37" s="480">
        <v>0</v>
      </c>
      <c r="J37" s="481">
        <f t="shared" si="1"/>
        <v>0</v>
      </c>
      <c r="K37" s="482">
        <v>74</v>
      </c>
      <c r="L37" s="483">
        <v>18.149999999999999</v>
      </c>
      <c r="M37" s="479">
        <v>18.3</v>
      </c>
      <c r="N37" s="480">
        <v>0</v>
      </c>
      <c r="O37" s="481">
        <f t="shared" si="2"/>
        <v>0</v>
      </c>
      <c r="P37" s="6215"/>
      <c r="Q37" s="4798">
        <v>9</v>
      </c>
      <c r="R37" s="4798">
        <v>9.15</v>
      </c>
      <c r="S37" s="24">
        <f>AVERAGE(I32:I35)</f>
        <v>0</v>
      </c>
    </row>
    <row r="38" spans="1:19" x14ac:dyDescent="0.2">
      <c r="A38" s="485">
        <v>11</v>
      </c>
      <c r="B38" s="486">
        <v>2.2999999999999998</v>
      </c>
      <c r="C38" s="487">
        <v>2.4500000000000002</v>
      </c>
      <c r="D38" s="488">
        <v>0</v>
      </c>
      <c r="E38" s="489">
        <f t="shared" si="0"/>
        <v>0</v>
      </c>
      <c r="F38" s="490">
        <v>43</v>
      </c>
      <c r="G38" s="491">
        <v>10.3</v>
      </c>
      <c r="H38" s="492">
        <v>10.45</v>
      </c>
      <c r="I38" s="488">
        <v>0</v>
      </c>
      <c r="J38" s="489">
        <f t="shared" si="1"/>
        <v>0</v>
      </c>
      <c r="K38" s="490">
        <v>75</v>
      </c>
      <c r="L38" s="492">
        <v>18.3</v>
      </c>
      <c r="M38" s="491">
        <v>18.45</v>
      </c>
      <c r="N38" s="488">
        <v>0</v>
      </c>
      <c r="O38" s="489">
        <f t="shared" si="2"/>
        <v>0</v>
      </c>
      <c r="P38" s="6216"/>
      <c r="Q38" s="4798">
        <v>10</v>
      </c>
      <c r="R38" s="4794">
        <v>10.15</v>
      </c>
      <c r="S38" s="24">
        <f>AVERAGE(I36:I39)</f>
        <v>0</v>
      </c>
    </row>
    <row r="39" spans="1:19" x14ac:dyDescent="0.2">
      <c r="A39" s="494">
        <v>12</v>
      </c>
      <c r="B39" s="494">
        <v>2.4500000000000002</v>
      </c>
      <c r="C39" s="495">
        <v>3</v>
      </c>
      <c r="D39" s="496">
        <v>0</v>
      </c>
      <c r="E39" s="497">
        <f t="shared" si="0"/>
        <v>0</v>
      </c>
      <c r="F39" s="498">
        <v>44</v>
      </c>
      <c r="G39" s="495">
        <v>10.45</v>
      </c>
      <c r="H39" s="499">
        <v>11</v>
      </c>
      <c r="I39" s="496">
        <v>0</v>
      </c>
      <c r="J39" s="497">
        <f t="shared" si="1"/>
        <v>0</v>
      </c>
      <c r="K39" s="498">
        <v>76</v>
      </c>
      <c r="L39" s="499">
        <v>18.45</v>
      </c>
      <c r="M39" s="495">
        <v>19</v>
      </c>
      <c r="N39" s="496">
        <v>0</v>
      </c>
      <c r="O39" s="497">
        <f t="shared" si="2"/>
        <v>0</v>
      </c>
      <c r="P39" s="500"/>
      <c r="Q39" s="4798">
        <v>11</v>
      </c>
      <c r="R39" s="4794">
        <v>11.15</v>
      </c>
      <c r="S39" s="24">
        <f>AVERAGE(I40:I43)</f>
        <v>0</v>
      </c>
    </row>
    <row r="40" spans="1:19" x14ac:dyDescent="0.2">
      <c r="A40" s="501">
        <v>13</v>
      </c>
      <c r="B40" s="502">
        <v>3</v>
      </c>
      <c r="C40" s="503">
        <v>3.15</v>
      </c>
      <c r="D40" s="504">
        <v>0</v>
      </c>
      <c r="E40" s="505">
        <f t="shared" si="0"/>
        <v>0</v>
      </c>
      <c r="F40" s="506">
        <v>45</v>
      </c>
      <c r="G40" s="507">
        <v>11</v>
      </c>
      <c r="H40" s="508">
        <v>11.15</v>
      </c>
      <c r="I40" s="504">
        <v>0</v>
      </c>
      <c r="J40" s="505">
        <f t="shared" si="1"/>
        <v>0</v>
      </c>
      <c r="K40" s="506">
        <v>77</v>
      </c>
      <c r="L40" s="508">
        <v>19</v>
      </c>
      <c r="M40" s="507">
        <v>19.149999999999999</v>
      </c>
      <c r="N40" s="504">
        <v>0</v>
      </c>
      <c r="O40" s="505">
        <f t="shared" si="2"/>
        <v>0</v>
      </c>
      <c r="P40" s="509"/>
      <c r="Q40" s="4798">
        <v>12</v>
      </c>
      <c r="R40" s="4794">
        <v>12.15</v>
      </c>
      <c r="S40" s="24">
        <f>AVERAGE(I44:I47)</f>
        <v>0</v>
      </c>
    </row>
    <row r="41" spans="1:19" x14ac:dyDescent="0.2">
      <c r="A41" s="510">
        <v>14</v>
      </c>
      <c r="B41" s="510">
        <v>3.15</v>
      </c>
      <c r="C41" s="511">
        <v>3.3</v>
      </c>
      <c r="D41" s="512">
        <v>0</v>
      </c>
      <c r="E41" s="513">
        <f t="shared" si="0"/>
        <v>0</v>
      </c>
      <c r="F41" s="514">
        <v>46</v>
      </c>
      <c r="G41" s="515">
        <v>11.15</v>
      </c>
      <c r="H41" s="511">
        <v>11.3</v>
      </c>
      <c r="I41" s="512">
        <v>0</v>
      </c>
      <c r="J41" s="513">
        <f t="shared" si="1"/>
        <v>0</v>
      </c>
      <c r="K41" s="514">
        <v>78</v>
      </c>
      <c r="L41" s="511">
        <v>19.149999999999999</v>
      </c>
      <c r="M41" s="515">
        <v>19.3</v>
      </c>
      <c r="N41" s="512">
        <v>0</v>
      </c>
      <c r="O41" s="513">
        <f t="shared" si="2"/>
        <v>0</v>
      </c>
      <c r="P41" s="516"/>
      <c r="Q41" s="4798">
        <v>13</v>
      </c>
      <c r="R41" s="4794">
        <v>13.15</v>
      </c>
      <c r="S41" s="24">
        <f>AVERAGE(I48:I51)</f>
        <v>0</v>
      </c>
    </row>
    <row r="42" spans="1:19" x14ac:dyDescent="0.2">
      <c r="A42" s="517">
        <v>15</v>
      </c>
      <c r="B42" s="518">
        <v>3.3</v>
      </c>
      <c r="C42" s="519">
        <v>3.45</v>
      </c>
      <c r="D42" s="520">
        <v>0</v>
      </c>
      <c r="E42" s="521">
        <f t="shared" si="0"/>
        <v>0</v>
      </c>
      <c r="F42" s="522">
        <v>47</v>
      </c>
      <c r="G42" s="523">
        <v>11.3</v>
      </c>
      <c r="H42" s="524">
        <v>11.45</v>
      </c>
      <c r="I42" s="520">
        <v>0</v>
      </c>
      <c r="J42" s="521">
        <f t="shared" si="1"/>
        <v>0</v>
      </c>
      <c r="K42" s="522">
        <v>79</v>
      </c>
      <c r="L42" s="524">
        <v>19.3</v>
      </c>
      <c r="M42" s="523">
        <v>19.45</v>
      </c>
      <c r="N42" s="520">
        <v>0</v>
      </c>
      <c r="O42" s="521">
        <f t="shared" si="2"/>
        <v>0</v>
      </c>
      <c r="P42" s="6217"/>
      <c r="Q42" s="4798">
        <v>14</v>
      </c>
      <c r="R42" s="4794">
        <v>14.15</v>
      </c>
      <c r="S42" s="24">
        <f>AVERAGE(I52:I55)</f>
        <v>0</v>
      </c>
    </row>
    <row r="43" spans="1:19" x14ac:dyDescent="0.2">
      <c r="A43" s="526">
        <v>16</v>
      </c>
      <c r="B43" s="526">
        <v>3.45</v>
      </c>
      <c r="C43" s="527">
        <v>4</v>
      </c>
      <c r="D43" s="528">
        <v>0</v>
      </c>
      <c r="E43" s="529">
        <f t="shared" si="0"/>
        <v>0</v>
      </c>
      <c r="F43" s="530">
        <v>48</v>
      </c>
      <c r="G43" s="531">
        <v>11.45</v>
      </c>
      <c r="H43" s="527">
        <v>12</v>
      </c>
      <c r="I43" s="528">
        <v>0</v>
      </c>
      <c r="J43" s="529">
        <f t="shared" si="1"/>
        <v>0</v>
      </c>
      <c r="K43" s="530">
        <v>80</v>
      </c>
      <c r="L43" s="527">
        <v>19.45</v>
      </c>
      <c r="M43" s="527">
        <v>20</v>
      </c>
      <c r="N43" s="528">
        <v>0</v>
      </c>
      <c r="O43" s="529">
        <f t="shared" si="2"/>
        <v>0</v>
      </c>
      <c r="P43" s="6218"/>
      <c r="Q43" s="4798">
        <v>15</v>
      </c>
      <c r="R43" s="4798">
        <v>15.15</v>
      </c>
      <c r="S43" s="24">
        <f>AVERAGE(I56:I59)</f>
        <v>0</v>
      </c>
    </row>
    <row r="44" spans="1:19" x14ac:dyDescent="0.2">
      <c r="A44" s="533">
        <v>17</v>
      </c>
      <c r="B44" s="534">
        <v>4</v>
      </c>
      <c r="C44" s="535">
        <v>4.1500000000000004</v>
      </c>
      <c r="D44" s="536">
        <v>0</v>
      </c>
      <c r="E44" s="537">
        <f t="shared" si="0"/>
        <v>0</v>
      </c>
      <c r="F44" s="538">
        <v>49</v>
      </c>
      <c r="G44" s="539">
        <v>12</v>
      </c>
      <c r="H44" s="540">
        <v>12.15</v>
      </c>
      <c r="I44" s="536">
        <v>0</v>
      </c>
      <c r="J44" s="537">
        <f t="shared" si="1"/>
        <v>0</v>
      </c>
      <c r="K44" s="538">
        <v>81</v>
      </c>
      <c r="L44" s="540">
        <v>20</v>
      </c>
      <c r="M44" s="539">
        <v>20.149999999999999</v>
      </c>
      <c r="N44" s="536">
        <v>0</v>
      </c>
      <c r="O44" s="537">
        <f t="shared" si="2"/>
        <v>0</v>
      </c>
      <c r="P44" s="6219"/>
      <c r="Q44" s="4794">
        <v>16</v>
      </c>
      <c r="R44" s="4794">
        <v>16.149999999999999</v>
      </c>
      <c r="S44" s="24">
        <f>AVERAGE(N28:N31)</f>
        <v>0</v>
      </c>
    </row>
    <row r="45" spans="1:19" x14ac:dyDescent="0.2">
      <c r="A45" s="542">
        <v>18</v>
      </c>
      <c r="B45" s="542">
        <v>4.1500000000000004</v>
      </c>
      <c r="C45" s="543">
        <v>4.3</v>
      </c>
      <c r="D45" s="544">
        <v>0</v>
      </c>
      <c r="E45" s="545">
        <f t="shared" si="0"/>
        <v>0</v>
      </c>
      <c r="F45" s="546">
        <v>50</v>
      </c>
      <c r="G45" s="547">
        <v>12.15</v>
      </c>
      <c r="H45" s="543">
        <v>12.3</v>
      </c>
      <c r="I45" s="544">
        <v>0</v>
      </c>
      <c r="J45" s="545">
        <f t="shared" si="1"/>
        <v>0</v>
      </c>
      <c r="K45" s="546">
        <v>82</v>
      </c>
      <c r="L45" s="543">
        <v>20.149999999999999</v>
      </c>
      <c r="M45" s="547">
        <v>20.3</v>
      </c>
      <c r="N45" s="544">
        <v>0</v>
      </c>
      <c r="O45" s="545">
        <f t="shared" si="2"/>
        <v>0</v>
      </c>
      <c r="P45" s="548"/>
      <c r="Q45" s="4798">
        <v>17</v>
      </c>
      <c r="R45" s="4798">
        <v>17.149999999999999</v>
      </c>
      <c r="S45" s="24">
        <f>AVERAGE(N32:N35)</f>
        <v>0</v>
      </c>
    </row>
    <row r="46" spans="1:19" x14ac:dyDescent="0.2">
      <c r="A46" s="549">
        <v>19</v>
      </c>
      <c r="B46" s="550">
        <v>4.3</v>
      </c>
      <c r="C46" s="551">
        <v>4.45</v>
      </c>
      <c r="D46" s="552">
        <v>0</v>
      </c>
      <c r="E46" s="553">
        <f t="shared" si="0"/>
        <v>0</v>
      </c>
      <c r="F46" s="554">
        <v>51</v>
      </c>
      <c r="G46" s="555">
        <v>12.3</v>
      </c>
      <c r="H46" s="556">
        <v>12.45</v>
      </c>
      <c r="I46" s="552">
        <v>0</v>
      </c>
      <c r="J46" s="553">
        <f t="shared" si="1"/>
        <v>0</v>
      </c>
      <c r="K46" s="554">
        <v>83</v>
      </c>
      <c r="L46" s="556">
        <v>20.3</v>
      </c>
      <c r="M46" s="555">
        <v>20.45</v>
      </c>
      <c r="N46" s="552">
        <v>0</v>
      </c>
      <c r="O46" s="553">
        <f t="shared" si="2"/>
        <v>0</v>
      </c>
      <c r="P46" s="557"/>
      <c r="Q46" s="4794">
        <v>18</v>
      </c>
      <c r="R46" s="4798">
        <v>18.149999999999999</v>
      </c>
      <c r="S46" s="24">
        <f>AVERAGE(N36:N39)</f>
        <v>0</v>
      </c>
    </row>
    <row r="47" spans="1:19" x14ac:dyDescent="0.2">
      <c r="A47" s="558">
        <v>20</v>
      </c>
      <c r="B47" s="558">
        <v>4.45</v>
      </c>
      <c r="C47" s="559">
        <v>5</v>
      </c>
      <c r="D47" s="560">
        <v>0</v>
      </c>
      <c r="E47" s="561">
        <f t="shared" si="0"/>
        <v>0</v>
      </c>
      <c r="F47" s="562">
        <v>52</v>
      </c>
      <c r="G47" s="563">
        <v>12.45</v>
      </c>
      <c r="H47" s="559">
        <v>13</v>
      </c>
      <c r="I47" s="560">
        <v>0</v>
      </c>
      <c r="J47" s="561">
        <f t="shared" si="1"/>
        <v>0</v>
      </c>
      <c r="K47" s="562">
        <v>84</v>
      </c>
      <c r="L47" s="559">
        <v>20.45</v>
      </c>
      <c r="M47" s="563">
        <v>21</v>
      </c>
      <c r="N47" s="560">
        <v>0</v>
      </c>
      <c r="O47" s="561">
        <f t="shared" si="2"/>
        <v>0</v>
      </c>
      <c r="P47" s="564"/>
      <c r="Q47" s="4794">
        <v>19</v>
      </c>
      <c r="R47" s="4798">
        <v>19.149999999999999</v>
      </c>
      <c r="S47" s="24">
        <f>AVERAGE(N40:N43)</f>
        <v>0</v>
      </c>
    </row>
    <row r="48" spans="1:19" x14ac:dyDescent="0.2">
      <c r="A48" s="565">
        <v>21</v>
      </c>
      <c r="B48" s="566">
        <v>5</v>
      </c>
      <c r="C48" s="567">
        <v>5.15</v>
      </c>
      <c r="D48" s="568">
        <v>0</v>
      </c>
      <c r="E48" s="569">
        <f t="shared" si="0"/>
        <v>0</v>
      </c>
      <c r="F48" s="570">
        <v>53</v>
      </c>
      <c r="G48" s="566">
        <v>13</v>
      </c>
      <c r="H48" s="571">
        <v>13.15</v>
      </c>
      <c r="I48" s="568">
        <v>0</v>
      </c>
      <c r="J48" s="569">
        <f t="shared" si="1"/>
        <v>0</v>
      </c>
      <c r="K48" s="570">
        <v>85</v>
      </c>
      <c r="L48" s="571">
        <v>21</v>
      </c>
      <c r="M48" s="566">
        <v>21.15</v>
      </c>
      <c r="N48" s="568">
        <v>0</v>
      </c>
      <c r="O48" s="569">
        <f t="shared" si="2"/>
        <v>0</v>
      </c>
      <c r="P48" s="6220"/>
      <c r="Q48" s="4794">
        <v>20</v>
      </c>
      <c r="R48" s="4798">
        <v>20.149999999999999</v>
      </c>
      <c r="S48" s="24">
        <f>AVERAGE(N44:N47)</f>
        <v>0</v>
      </c>
    </row>
    <row r="49" spans="1:19" x14ac:dyDescent="0.2">
      <c r="A49" s="573">
        <v>22</v>
      </c>
      <c r="B49" s="574">
        <v>5.15</v>
      </c>
      <c r="C49" s="575">
        <v>5.3</v>
      </c>
      <c r="D49" s="576">
        <v>0</v>
      </c>
      <c r="E49" s="577">
        <f t="shared" si="0"/>
        <v>0</v>
      </c>
      <c r="F49" s="578">
        <v>54</v>
      </c>
      <c r="G49" s="579">
        <v>13.15</v>
      </c>
      <c r="H49" s="575">
        <v>13.3</v>
      </c>
      <c r="I49" s="576">
        <v>0</v>
      </c>
      <c r="J49" s="577">
        <f t="shared" si="1"/>
        <v>0</v>
      </c>
      <c r="K49" s="578">
        <v>86</v>
      </c>
      <c r="L49" s="575">
        <v>21.15</v>
      </c>
      <c r="M49" s="579">
        <v>21.3</v>
      </c>
      <c r="N49" s="576">
        <v>0</v>
      </c>
      <c r="O49" s="577">
        <f t="shared" si="2"/>
        <v>0</v>
      </c>
      <c r="P49" s="6221"/>
      <c r="Q49" s="4794">
        <v>21</v>
      </c>
      <c r="R49" s="4798">
        <v>21.15</v>
      </c>
      <c r="S49" s="24">
        <f>AVERAGE(N48:N51)</f>
        <v>0</v>
      </c>
    </row>
    <row r="50" spans="1:19" x14ac:dyDescent="0.2">
      <c r="A50" s="581">
        <v>23</v>
      </c>
      <c r="B50" s="582">
        <v>5.3</v>
      </c>
      <c r="C50" s="583">
        <v>5.45</v>
      </c>
      <c r="D50" s="584">
        <v>0</v>
      </c>
      <c r="E50" s="585">
        <f t="shared" si="0"/>
        <v>0</v>
      </c>
      <c r="F50" s="586">
        <v>55</v>
      </c>
      <c r="G50" s="582">
        <v>13.3</v>
      </c>
      <c r="H50" s="587">
        <v>13.45</v>
      </c>
      <c r="I50" s="584">
        <v>0</v>
      </c>
      <c r="J50" s="585">
        <f t="shared" si="1"/>
        <v>0</v>
      </c>
      <c r="K50" s="586">
        <v>87</v>
      </c>
      <c r="L50" s="587">
        <v>21.3</v>
      </c>
      <c r="M50" s="582">
        <v>21.45</v>
      </c>
      <c r="N50" s="584">
        <v>0</v>
      </c>
      <c r="O50" s="585">
        <f t="shared" si="2"/>
        <v>0</v>
      </c>
      <c r="P50" s="6222"/>
      <c r="Q50" s="4794">
        <v>22</v>
      </c>
      <c r="R50" s="4798">
        <v>22.15</v>
      </c>
      <c r="S50" s="24">
        <f>AVERAGE(N52:N55)</f>
        <v>0</v>
      </c>
    </row>
    <row r="51" spans="1:19" x14ac:dyDescent="0.2">
      <c r="A51" s="589">
        <v>24</v>
      </c>
      <c r="B51" s="590">
        <v>5.45</v>
      </c>
      <c r="C51" s="591">
        <v>6</v>
      </c>
      <c r="D51" s="592">
        <v>0</v>
      </c>
      <c r="E51" s="593">
        <f t="shared" si="0"/>
        <v>0</v>
      </c>
      <c r="F51" s="594">
        <v>56</v>
      </c>
      <c r="G51" s="595">
        <v>13.45</v>
      </c>
      <c r="H51" s="591">
        <v>14</v>
      </c>
      <c r="I51" s="592">
        <v>0</v>
      </c>
      <c r="J51" s="593">
        <f t="shared" si="1"/>
        <v>0</v>
      </c>
      <c r="K51" s="594">
        <v>88</v>
      </c>
      <c r="L51" s="591">
        <v>21.45</v>
      </c>
      <c r="M51" s="595">
        <v>22</v>
      </c>
      <c r="N51" s="592">
        <v>0</v>
      </c>
      <c r="O51" s="593">
        <f t="shared" si="2"/>
        <v>0</v>
      </c>
      <c r="P51" s="596"/>
      <c r="Q51" s="4794">
        <v>23</v>
      </c>
      <c r="R51" s="4798">
        <v>23.15</v>
      </c>
      <c r="S51" s="24">
        <f>AVERAGE(N56:N59)</f>
        <v>0</v>
      </c>
    </row>
    <row r="52" spans="1:19" x14ac:dyDescent="0.2">
      <c r="A52" s="597">
        <v>25</v>
      </c>
      <c r="B52" s="598">
        <v>6</v>
      </c>
      <c r="C52" s="599">
        <v>6.15</v>
      </c>
      <c r="D52" s="600">
        <v>0</v>
      </c>
      <c r="E52" s="601">
        <f t="shared" si="0"/>
        <v>0</v>
      </c>
      <c r="F52" s="602">
        <v>57</v>
      </c>
      <c r="G52" s="598">
        <v>14</v>
      </c>
      <c r="H52" s="603">
        <v>14.15</v>
      </c>
      <c r="I52" s="600">
        <v>0</v>
      </c>
      <c r="J52" s="601">
        <f t="shared" si="1"/>
        <v>0</v>
      </c>
      <c r="K52" s="602">
        <v>89</v>
      </c>
      <c r="L52" s="603">
        <v>22</v>
      </c>
      <c r="M52" s="598">
        <v>22.15</v>
      </c>
      <c r="N52" s="600">
        <v>0</v>
      </c>
      <c r="O52" s="601">
        <f t="shared" si="2"/>
        <v>0</v>
      </c>
      <c r="P52" s="604"/>
      <c r="Q52" t="s">
        <v>140</v>
      </c>
      <c r="S52" s="24">
        <f>AVERAGE(S28:S51)</f>
        <v>0</v>
      </c>
    </row>
    <row r="53" spans="1:19" x14ac:dyDescent="0.2">
      <c r="A53" s="605">
        <v>26</v>
      </c>
      <c r="B53" s="606">
        <v>6.15</v>
      </c>
      <c r="C53" s="607">
        <v>6.3</v>
      </c>
      <c r="D53" s="608">
        <v>0</v>
      </c>
      <c r="E53" s="609">
        <f t="shared" si="0"/>
        <v>0</v>
      </c>
      <c r="F53" s="610">
        <v>58</v>
      </c>
      <c r="G53" s="611">
        <v>14.15</v>
      </c>
      <c r="H53" s="607">
        <v>14.3</v>
      </c>
      <c r="I53" s="608">
        <v>0</v>
      </c>
      <c r="J53" s="609">
        <f t="shared" si="1"/>
        <v>0</v>
      </c>
      <c r="K53" s="610">
        <v>90</v>
      </c>
      <c r="L53" s="607">
        <v>22.15</v>
      </c>
      <c r="M53" s="611">
        <v>22.3</v>
      </c>
      <c r="N53" s="608">
        <v>0</v>
      </c>
      <c r="O53" s="609">
        <f t="shared" si="2"/>
        <v>0</v>
      </c>
      <c r="P53" s="612"/>
    </row>
    <row r="54" spans="1:19" x14ac:dyDescent="0.2">
      <c r="A54" s="613">
        <v>27</v>
      </c>
      <c r="B54" s="614">
        <v>6.3</v>
      </c>
      <c r="C54" s="615">
        <v>6.45</v>
      </c>
      <c r="D54" s="616">
        <v>0</v>
      </c>
      <c r="E54" s="617">
        <f t="shared" si="0"/>
        <v>0</v>
      </c>
      <c r="F54" s="618">
        <v>59</v>
      </c>
      <c r="G54" s="614">
        <v>14.3</v>
      </c>
      <c r="H54" s="619">
        <v>14.45</v>
      </c>
      <c r="I54" s="616">
        <v>0</v>
      </c>
      <c r="J54" s="617">
        <f t="shared" si="1"/>
        <v>0</v>
      </c>
      <c r="K54" s="618">
        <v>91</v>
      </c>
      <c r="L54" s="619">
        <v>22.3</v>
      </c>
      <c r="M54" s="614">
        <v>22.45</v>
      </c>
      <c r="N54" s="616">
        <v>0</v>
      </c>
      <c r="O54" s="617">
        <f t="shared" si="2"/>
        <v>0</v>
      </c>
      <c r="P54" s="620"/>
    </row>
    <row r="55" spans="1:19" x14ac:dyDescent="0.2">
      <c r="A55" s="621">
        <v>28</v>
      </c>
      <c r="B55" s="622">
        <v>6.45</v>
      </c>
      <c r="C55" s="623">
        <v>7</v>
      </c>
      <c r="D55" s="624">
        <v>0</v>
      </c>
      <c r="E55" s="625">
        <f t="shared" si="0"/>
        <v>0</v>
      </c>
      <c r="F55" s="626">
        <v>60</v>
      </c>
      <c r="G55" s="627">
        <v>14.45</v>
      </c>
      <c r="H55" s="627">
        <v>15</v>
      </c>
      <c r="I55" s="624">
        <v>0</v>
      </c>
      <c r="J55" s="625">
        <f t="shared" si="1"/>
        <v>0</v>
      </c>
      <c r="K55" s="626">
        <v>92</v>
      </c>
      <c r="L55" s="623">
        <v>22.45</v>
      </c>
      <c r="M55" s="627">
        <v>23</v>
      </c>
      <c r="N55" s="624">
        <v>0</v>
      </c>
      <c r="O55" s="625">
        <f t="shared" si="2"/>
        <v>0</v>
      </c>
      <c r="P55" s="6223"/>
    </row>
    <row r="56" spans="1:19" x14ac:dyDescent="0.2">
      <c r="A56" s="629">
        <v>29</v>
      </c>
      <c r="B56" s="630">
        <v>7</v>
      </c>
      <c r="C56" s="631">
        <v>7.15</v>
      </c>
      <c r="D56" s="632">
        <v>0</v>
      </c>
      <c r="E56" s="633">
        <f t="shared" si="0"/>
        <v>0</v>
      </c>
      <c r="F56" s="634">
        <v>61</v>
      </c>
      <c r="G56" s="630">
        <v>15</v>
      </c>
      <c r="H56" s="630">
        <v>15.15</v>
      </c>
      <c r="I56" s="632">
        <v>0</v>
      </c>
      <c r="J56" s="633">
        <f t="shared" si="1"/>
        <v>0</v>
      </c>
      <c r="K56" s="634">
        <v>93</v>
      </c>
      <c r="L56" s="635">
        <v>23</v>
      </c>
      <c r="M56" s="630">
        <v>23.15</v>
      </c>
      <c r="N56" s="632">
        <v>0</v>
      </c>
      <c r="O56" s="633">
        <f t="shared" si="2"/>
        <v>0</v>
      </c>
      <c r="P56" s="636"/>
    </row>
    <row r="57" spans="1:19" x14ac:dyDescent="0.2">
      <c r="A57" s="637">
        <v>30</v>
      </c>
      <c r="B57" s="638">
        <v>7.15</v>
      </c>
      <c r="C57" s="639">
        <v>7.3</v>
      </c>
      <c r="D57" s="640">
        <v>0</v>
      </c>
      <c r="E57" s="641">
        <f t="shared" si="0"/>
        <v>0</v>
      </c>
      <c r="F57" s="642">
        <v>62</v>
      </c>
      <c r="G57" s="643">
        <v>15.15</v>
      </c>
      <c r="H57" s="643">
        <v>15.3</v>
      </c>
      <c r="I57" s="640">
        <v>0</v>
      </c>
      <c r="J57" s="641">
        <f t="shared" si="1"/>
        <v>0</v>
      </c>
      <c r="K57" s="642">
        <v>94</v>
      </c>
      <c r="L57" s="643">
        <v>23.15</v>
      </c>
      <c r="M57" s="643">
        <v>23.3</v>
      </c>
      <c r="N57" s="640">
        <v>0</v>
      </c>
      <c r="O57" s="641">
        <f t="shared" si="2"/>
        <v>0</v>
      </c>
      <c r="P57" s="644"/>
    </row>
    <row r="58" spans="1:19" x14ac:dyDescent="0.2">
      <c r="A58" s="645">
        <v>31</v>
      </c>
      <c r="B58" s="646">
        <v>7.3</v>
      </c>
      <c r="C58" s="647">
        <v>7.45</v>
      </c>
      <c r="D58" s="648">
        <v>0</v>
      </c>
      <c r="E58" s="649">
        <f t="shared" si="0"/>
        <v>0</v>
      </c>
      <c r="F58" s="650">
        <v>63</v>
      </c>
      <c r="G58" s="646">
        <v>15.3</v>
      </c>
      <c r="H58" s="646">
        <v>15.45</v>
      </c>
      <c r="I58" s="648">
        <v>0</v>
      </c>
      <c r="J58" s="649">
        <f t="shared" si="1"/>
        <v>0</v>
      </c>
      <c r="K58" s="650">
        <v>95</v>
      </c>
      <c r="L58" s="646">
        <v>23.3</v>
      </c>
      <c r="M58" s="646">
        <v>23.45</v>
      </c>
      <c r="N58" s="648">
        <v>0</v>
      </c>
      <c r="O58" s="649">
        <f t="shared" si="2"/>
        <v>0</v>
      </c>
      <c r="P58" s="651"/>
    </row>
    <row r="59" spans="1:19" x14ac:dyDescent="0.2">
      <c r="A59" s="652">
        <v>32</v>
      </c>
      <c r="B59" s="653">
        <v>7.45</v>
      </c>
      <c r="C59" s="654">
        <v>8</v>
      </c>
      <c r="D59" s="655">
        <v>0</v>
      </c>
      <c r="E59" s="656">
        <f t="shared" si="0"/>
        <v>0</v>
      </c>
      <c r="F59" s="657">
        <v>64</v>
      </c>
      <c r="G59" s="658">
        <v>15.45</v>
      </c>
      <c r="H59" s="658">
        <v>16</v>
      </c>
      <c r="I59" s="655">
        <v>0</v>
      </c>
      <c r="J59" s="656">
        <f t="shared" si="1"/>
        <v>0</v>
      </c>
      <c r="K59" s="657">
        <v>96</v>
      </c>
      <c r="L59" s="658">
        <v>23.45</v>
      </c>
      <c r="M59" s="658">
        <v>24</v>
      </c>
      <c r="N59" s="655">
        <v>0</v>
      </c>
      <c r="O59" s="656">
        <f t="shared" si="2"/>
        <v>0</v>
      </c>
      <c r="P59" s="6224"/>
    </row>
    <row r="60" spans="1:19" x14ac:dyDescent="0.2">
      <c r="A60" s="6225" t="s">
        <v>27</v>
      </c>
      <c r="B60" s="6226"/>
      <c r="C60" s="6226"/>
      <c r="D60" s="662">
        <f>SUM(D28:D59)</f>
        <v>0</v>
      </c>
      <c r="E60" s="6227">
        <f>SUM(E28:E59)</f>
        <v>0</v>
      </c>
      <c r="F60" s="6226"/>
      <c r="G60" s="6226"/>
      <c r="H60" s="6226"/>
      <c r="I60" s="662">
        <f>SUM(I28:I59)</f>
        <v>0</v>
      </c>
      <c r="J60" s="6227">
        <f>SUM(J28:J59)</f>
        <v>0</v>
      </c>
      <c r="K60" s="6226"/>
      <c r="L60" s="6226"/>
      <c r="M60" s="6226"/>
      <c r="N60" s="6226">
        <f>SUM(N28:N59)</f>
        <v>0</v>
      </c>
      <c r="O60" s="6227">
        <f>SUM(O28:O59)</f>
        <v>0</v>
      </c>
      <c r="P60" s="6228"/>
    </row>
    <row r="64" spans="1:19" x14ac:dyDescent="0.2">
      <c r="A64" t="s">
        <v>31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6229"/>
      <c r="B66" s="6230"/>
      <c r="C66" s="6230"/>
      <c r="D66" s="667"/>
      <c r="E66" s="6230"/>
      <c r="F66" s="6230"/>
      <c r="G66" s="6230"/>
      <c r="H66" s="6230"/>
      <c r="I66" s="667"/>
      <c r="J66" s="668"/>
      <c r="K66" s="6230"/>
      <c r="L66" s="6230"/>
      <c r="M66" s="6230"/>
      <c r="N66" s="6230"/>
      <c r="O66" s="6230"/>
      <c r="P66" s="6231"/>
    </row>
    <row r="67" spans="1:16" x14ac:dyDescent="0.2">
      <c r="A67" s="670" t="s">
        <v>28</v>
      </c>
      <c r="B67" s="671"/>
      <c r="C67" s="671"/>
      <c r="D67" s="672"/>
      <c r="E67" s="673"/>
      <c r="F67" s="671"/>
      <c r="G67" s="671"/>
      <c r="H67" s="673"/>
      <c r="I67" s="672"/>
      <c r="J67" s="674"/>
      <c r="K67" s="671"/>
      <c r="L67" s="671"/>
      <c r="M67" s="671"/>
      <c r="N67" s="671"/>
      <c r="O67" s="671"/>
      <c r="P67" s="675"/>
    </row>
    <row r="68" spans="1:16" x14ac:dyDescent="0.2">
      <c r="A68" s="676"/>
      <c r="B68" s="677"/>
      <c r="C68" s="677"/>
      <c r="D68" s="677"/>
      <c r="E68" s="677"/>
      <c r="F68" s="677"/>
      <c r="G68" s="677"/>
      <c r="H68" s="677"/>
      <c r="I68" s="677"/>
      <c r="J68" s="677"/>
      <c r="K68" s="677"/>
      <c r="L68" s="678"/>
      <c r="M68" s="678"/>
      <c r="N68" s="678"/>
      <c r="O68" s="678"/>
      <c r="P68" s="679"/>
    </row>
    <row r="69" spans="1:16" x14ac:dyDescent="0.2">
      <c r="A69" s="680"/>
      <c r="B69" s="681"/>
      <c r="C69" s="681"/>
      <c r="D69" s="682"/>
      <c r="E69" s="683"/>
      <c r="F69" s="681"/>
      <c r="G69" s="681"/>
      <c r="H69" s="683"/>
      <c r="I69" s="682"/>
      <c r="J69" s="684"/>
      <c r="K69" s="681"/>
      <c r="L69" s="681"/>
      <c r="M69" s="681"/>
      <c r="N69" s="681"/>
      <c r="O69" s="681"/>
      <c r="P69" s="685"/>
    </row>
    <row r="70" spans="1:16" x14ac:dyDescent="0.2">
      <c r="A70" s="686"/>
      <c r="B70" s="687"/>
      <c r="C70" s="687"/>
      <c r="D70" s="688"/>
      <c r="E70" s="689"/>
      <c r="F70" s="687"/>
      <c r="G70" s="687"/>
      <c r="H70" s="689"/>
      <c r="I70" s="688"/>
      <c r="J70" s="687"/>
      <c r="K70" s="687"/>
      <c r="L70" s="687"/>
      <c r="M70" s="687"/>
      <c r="N70" s="687"/>
      <c r="O70" s="687"/>
      <c r="P70" s="690"/>
    </row>
    <row r="71" spans="1:16" x14ac:dyDescent="0.2">
      <c r="A71" s="6232"/>
      <c r="B71" s="6233"/>
      <c r="C71" s="6233"/>
      <c r="D71" s="693"/>
      <c r="E71" s="6234"/>
      <c r="F71" s="6233"/>
      <c r="G71" s="6233"/>
      <c r="H71" s="6234"/>
      <c r="I71" s="693"/>
      <c r="J71" s="6233"/>
      <c r="K71" s="6233"/>
      <c r="L71" s="6233"/>
      <c r="M71" s="6233"/>
      <c r="N71" s="6233"/>
      <c r="O71" s="6233"/>
      <c r="P71" s="6235"/>
    </row>
    <row r="72" spans="1:16" x14ac:dyDescent="0.2">
      <c r="A72" s="696"/>
      <c r="B72" s="697"/>
      <c r="C72" s="697"/>
      <c r="D72" s="698"/>
      <c r="E72" s="699"/>
      <c r="F72" s="697"/>
      <c r="G72" s="697"/>
      <c r="H72" s="699"/>
      <c r="I72" s="698"/>
      <c r="J72" s="697"/>
      <c r="K72" s="697"/>
      <c r="L72" s="697"/>
      <c r="M72" s="697" t="s">
        <v>29</v>
      </c>
      <c r="N72" s="697"/>
      <c r="O72" s="697"/>
      <c r="P72" s="700"/>
    </row>
    <row r="73" spans="1:16" x14ac:dyDescent="0.2">
      <c r="A73" s="701"/>
      <c r="B73" s="702"/>
      <c r="C73" s="702"/>
      <c r="D73" s="703"/>
      <c r="E73" s="704"/>
      <c r="F73" s="702"/>
      <c r="G73" s="702"/>
      <c r="H73" s="704"/>
      <c r="I73" s="703"/>
      <c r="J73" s="702"/>
      <c r="K73" s="702"/>
      <c r="L73" s="702"/>
      <c r="M73" s="702" t="s">
        <v>30</v>
      </c>
      <c r="N73" s="702"/>
      <c r="O73" s="702"/>
      <c r="P73" s="705"/>
    </row>
    <row r="74" spans="1:16" ht="15.75" x14ac:dyDescent="0.25">
      <c r="E74" s="6236"/>
      <c r="H74" s="6236"/>
    </row>
    <row r="75" spans="1:16" ht="15.75" x14ac:dyDescent="0.25">
      <c r="C75" s="707"/>
      <c r="E75" s="6237"/>
      <c r="H75" s="6237"/>
    </row>
    <row r="76" spans="1:16" ht="15.75" x14ac:dyDescent="0.25">
      <c r="E76" s="709"/>
      <c r="H76" s="709"/>
    </row>
    <row r="77" spans="1:16" ht="15.75" x14ac:dyDescent="0.25">
      <c r="E77" s="6238"/>
      <c r="H77" s="6238"/>
    </row>
    <row r="78" spans="1:16" ht="15.75" x14ac:dyDescent="0.25">
      <c r="E78" s="6239"/>
      <c r="H78" s="6239"/>
    </row>
    <row r="79" spans="1:16" ht="15.75" x14ac:dyDescent="0.25">
      <c r="E79" s="6240"/>
      <c r="H79" s="6240"/>
    </row>
    <row r="80" spans="1:16" ht="15.75" x14ac:dyDescent="0.25">
      <c r="E80" s="6241"/>
      <c r="H80" s="6241"/>
    </row>
    <row r="81" spans="5:13" ht="15.75" x14ac:dyDescent="0.25">
      <c r="E81" s="6242"/>
      <c r="H81" s="6242"/>
    </row>
    <row r="82" spans="5:13" ht="15.75" x14ac:dyDescent="0.25">
      <c r="E82" s="6243"/>
      <c r="H82" s="6243"/>
    </row>
    <row r="83" spans="5:13" ht="15.75" x14ac:dyDescent="0.25">
      <c r="E83" s="716"/>
      <c r="H83" s="716"/>
    </row>
    <row r="84" spans="5:13" ht="15.75" x14ac:dyDescent="0.25">
      <c r="E84" s="717"/>
      <c r="H84" s="717"/>
    </row>
    <row r="85" spans="5:13" ht="15.75" x14ac:dyDescent="0.25">
      <c r="E85" s="718"/>
      <c r="H85" s="718"/>
    </row>
    <row r="86" spans="5:13" ht="15.75" x14ac:dyDescent="0.25">
      <c r="E86" s="719"/>
      <c r="H86" s="719"/>
    </row>
    <row r="87" spans="5:13" ht="15.75" x14ac:dyDescent="0.25">
      <c r="E87" s="720"/>
      <c r="H87" s="720"/>
    </row>
    <row r="88" spans="5:13" ht="15.75" x14ac:dyDescent="0.25">
      <c r="E88" s="721"/>
      <c r="H88" s="721"/>
    </row>
    <row r="89" spans="5:13" ht="15.75" x14ac:dyDescent="0.25">
      <c r="E89" s="722"/>
      <c r="H89" s="722"/>
    </row>
    <row r="90" spans="5:13" ht="15.75" x14ac:dyDescent="0.25">
      <c r="E90" s="723"/>
      <c r="H90" s="723"/>
    </row>
    <row r="91" spans="5:13" ht="15.75" x14ac:dyDescent="0.25">
      <c r="E91" s="724"/>
      <c r="H91" s="724"/>
    </row>
    <row r="92" spans="5:13" ht="15.75" x14ac:dyDescent="0.25">
      <c r="E92" s="725"/>
      <c r="H92" s="725"/>
    </row>
    <row r="93" spans="5:13" ht="15.75" x14ac:dyDescent="0.25">
      <c r="E93" s="726"/>
      <c r="H93" s="726"/>
    </row>
    <row r="94" spans="5:13" ht="15.75" x14ac:dyDescent="0.25">
      <c r="E94" s="6244"/>
      <c r="H94" s="6244"/>
    </row>
    <row r="95" spans="5:13" ht="15.75" x14ac:dyDescent="0.25">
      <c r="E95" s="6245"/>
      <c r="H95" s="6245"/>
    </row>
    <row r="96" spans="5:13" ht="15.75" x14ac:dyDescent="0.25">
      <c r="E96" s="6246"/>
      <c r="H96" s="6246"/>
      <c r="M96" s="6247" t="s">
        <v>8</v>
      </c>
    </row>
    <row r="97" spans="5:14" ht="15.75" x14ac:dyDescent="0.25">
      <c r="E97" s="6248"/>
      <c r="H97" s="6248"/>
    </row>
    <row r="98" spans="5:14" ht="15.75" x14ac:dyDescent="0.25">
      <c r="E98" s="6249"/>
      <c r="H98" s="6249"/>
    </row>
    <row r="99" spans="5:14" ht="15.75" x14ac:dyDescent="0.25">
      <c r="E99" s="6250"/>
      <c r="H99" s="6250"/>
    </row>
    <row r="101" spans="5:14" x14ac:dyDescent="0.2">
      <c r="N101" s="734"/>
    </row>
    <row r="126" spans="4:4" x14ac:dyDescent="0.2">
      <c r="D126" s="735"/>
    </row>
  </sheetData>
  <mergeCells count="1">
    <mergeCell ref="Q27:R2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6099"/>
      <c r="B1" s="6100"/>
      <c r="C1" s="6100"/>
      <c r="D1" s="6101"/>
      <c r="E1" s="6100"/>
      <c r="F1" s="6100"/>
      <c r="G1" s="6100"/>
      <c r="H1" s="6100"/>
      <c r="I1" s="6101"/>
      <c r="J1" s="6100"/>
      <c r="K1" s="6100"/>
      <c r="L1" s="6100"/>
      <c r="M1" s="6100"/>
      <c r="N1" s="6100"/>
      <c r="O1" s="6100"/>
      <c r="P1" s="6102"/>
    </row>
    <row r="2" spans="1:16" ht="12.75" customHeight="1" x14ac:dyDescent="0.2">
      <c r="A2" s="6103" t="s">
        <v>0</v>
      </c>
      <c r="B2" s="6104"/>
      <c r="C2" s="6104"/>
      <c r="D2" s="6104"/>
      <c r="E2" s="6104"/>
      <c r="F2" s="6104"/>
      <c r="G2" s="6104"/>
      <c r="H2" s="6104"/>
      <c r="I2" s="6104"/>
      <c r="J2" s="6104"/>
      <c r="K2" s="6104"/>
      <c r="L2" s="6104"/>
      <c r="M2" s="6104"/>
      <c r="N2" s="6104"/>
      <c r="O2" s="6104"/>
      <c r="P2" s="6105"/>
    </row>
    <row r="3" spans="1:16" ht="12.75" customHeight="1" x14ac:dyDescent="0.2">
      <c r="A3" s="6106"/>
      <c r="B3" s="6107"/>
      <c r="C3" s="6107"/>
      <c r="D3" s="6107"/>
      <c r="E3" s="6107"/>
      <c r="F3" s="6107"/>
      <c r="G3" s="6107"/>
      <c r="H3" s="6107"/>
      <c r="I3" s="6107"/>
      <c r="J3" s="6107"/>
      <c r="K3" s="6107"/>
      <c r="L3" s="6107"/>
      <c r="M3" s="6107"/>
      <c r="N3" s="6107"/>
      <c r="O3" s="6107"/>
      <c r="P3" s="6108"/>
    </row>
    <row r="4" spans="1:16" ht="12.75" customHeight="1" x14ac:dyDescent="0.2">
      <c r="A4" s="290" t="s">
        <v>1</v>
      </c>
      <c r="B4" s="291"/>
      <c r="C4" s="291"/>
      <c r="D4" s="291"/>
      <c r="E4" s="291"/>
      <c r="F4" s="291"/>
      <c r="G4" s="291"/>
      <c r="H4" s="291"/>
      <c r="I4" s="291"/>
      <c r="J4" s="292"/>
      <c r="K4" s="6109"/>
      <c r="L4" s="6109"/>
      <c r="M4" s="6109"/>
      <c r="N4" s="6109"/>
      <c r="O4" s="6109"/>
      <c r="P4" s="6110"/>
    </row>
    <row r="5" spans="1:16" ht="12.75" customHeight="1" x14ac:dyDescent="0.2">
      <c r="A5" s="6111"/>
      <c r="B5" s="6112"/>
      <c r="C5" s="6112"/>
      <c r="D5" s="6113"/>
      <c r="E5" s="6112"/>
      <c r="F5" s="6112"/>
      <c r="G5" s="6112"/>
      <c r="H5" s="6112"/>
      <c r="I5" s="6113"/>
      <c r="J5" s="6112"/>
      <c r="K5" s="6112"/>
      <c r="L5" s="6112"/>
      <c r="M5" s="6112"/>
      <c r="N5" s="6112"/>
      <c r="O5" s="6112"/>
      <c r="P5" s="6114"/>
    </row>
    <row r="6" spans="1:16" ht="12.75" customHeight="1" x14ac:dyDescent="0.2">
      <c r="A6" s="299" t="s">
        <v>2</v>
      </c>
      <c r="B6" s="300"/>
      <c r="C6" s="300"/>
      <c r="D6" s="301"/>
      <c r="E6" s="300"/>
      <c r="F6" s="300"/>
      <c r="G6" s="300"/>
      <c r="H6" s="300"/>
      <c r="I6" s="301"/>
      <c r="J6" s="300"/>
      <c r="K6" s="300"/>
      <c r="L6" s="300"/>
      <c r="M6" s="300"/>
      <c r="N6" s="300"/>
      <c r="O6" s="300"/>
      <c r="P6" s="302"/>
    </row>
    <row r="7" spans="1:16" ht="12.75" customHeight="1" x14ac:dyDescent="0.2">
      <c r="A7" s="6115" t="s">
        <v>3</v>
      </c>
      <c r="B7" s="6116"/>
      <c r="C7" s="6116"/>
      <c r="D7" s="6117"/>
      <c r="E7" s="6116"/>
      <c r="F7" s="6116"/>
      <c r="G7" s="6116"/>
      <c r="H7" s="6116"/>
      <c r="I7" s="6117"/>
      <c r="J7" s="6116"/>
      <c r="K7" s="6116"/>
      <c r="L7" s="6116"/>
      <c r="M7" s="6116"/>
      <c r="N7" s="6116"/>
      <c r="O7" s="6116"/>
      <c r="P7" s="6118"/>
    </row>
    <row r="8" spans="1:16" ht="12.75" customHeight="1" x14ac:dyDescent="0.2">
      <c r="A8" s="6119" t="s">
        <v>4</v>
      </c>
      <c r="B8" s="6120"/>
      <c r="C8" s="6120"/>
      <c r="D8" s="6121"/>
      <c r="E8" s="6120"/>
      <c r="F8" s="6120"/>
      <c r="G8" s="6120"/>
      <c r="H8" s="6120"/>
      <c r="I8" s="6121"/>
      <c r="J8" s="6120"/>
      <c r="K8" s="6120"/>
      <c r="L8" s="6120"/>
      <c r="M8" s="6120"/>
      <c r="N8" s="6120"/>
      <c r="O8" s="6120"/>
      <c r="P8" s="6122"/>
    </row>
    <row r="9" spans="1:16" ht="12.75" customHeight="1" x14ac:dyDescent="0.2">
      <c r="A9" s="6123" t="s">
        <v>5</v>
      </c>
      <c r="B9" s="6124"/>
      <c r="C9" s="6124"/>
      <c r="D9" s="6125"/>
      <c r="E9" s="6124"/>
      <c r="F9" s="6124"/>
      <c r="G9" s="6124"/>
      <c r="H9" s="6124"/>
      <c r="I9" s="6125"/>
      <c r="J9" s="6124"/>
      <c r="K9" s="6124"/>
      <c r="L9" s="6124"/>
      <c r="M9" s="6124"/>
      <c r="N9" s="6124"/>
      <c r="O9" s="6124"/>
      <c r="P9" s="6126"/>
    </row>
    <row r="10" spans="1:16" ht="12.75" customHeight="1" x14ac:dyDescent="0.2">
      <c r="A10" s="6127" t="s">
        <v>6</v>
      </c>
      <c r="B10" s="6128"/>
      <c r="C10" s="6128"/>
      <c r="D10" s="317"/>
      <c r="E10" s="6128"/>
      <c r="F10" s="6128"/>
      <c r="G10" s="6128"/>
      <c r="H10" s="6128"/>
      <c r="I10" s="317"/>
      <c r="J10" s="6128"/>
      <c r="K10" s="6128"/>
      <c r="L10" s="6128"/>
      <c r="M10" s="6128"/>
      <c r="N10" s="6128"/>
      <c r="O10" s="6128"/>
      <c r="P10" s="6129"/>
    </row>
    <row r="11" spans="1:16" ht="12.75" customHeight="1" x14ac:dyDescent="0.2">
      <c r="A11" s="6130"/>
      <c r="B11" s="6131"/>
      <c r="C11" s="6131"/>
      <c r="D11" s="6132"/>
      <c r="E11" s="6131"/>
      <c r="F11" s="6131"/>
      <c r="G11" s="322"/>
      <c r="H11" s="6131"/>
      <c r="I11" s="6132"/>
      <c r="J11" s="6131"/>
      <c r="K11" s="6131"/>
      <c r="L11" s="6131"/>
      <c r="M11" s="6131"/>
      <c r="N11" s="6131"/>
      <c r="O11" s="6131"/>
      <c r="P11" s="6133"/>
    </row>
    <row r="12" spans="1:16" ht="12.75" customHeight="1" x14ac:dyDescent="0.2">
      <c r="A12" s="6134" t="s">
        <v>7</v>
      </c>
      <c r="B12" s="6135"/>
      <c r="C12" s="6135"/>
      <c r="D12" s="6136"/>
      <c r="E12" s="6135" t="s">
        <v>8</v>
      </c>
      <c r="F12" s="6135"/>
      <c r="G12" s="6135"/>
      <c r="H12" s="6135"/>
      <c r="I12" s="6136"/>
      <c r="J12" s="6135"/>
      <c r="K12" s="6135"/>
      <c r="L12" s="6135"/>
      <c r="M12" s="6135"/>
      <c r="N12" s="6137" t="s">
        <v>135</v>
      </c>
      <c r="O12" s="6135"/>
      <c r="P12" s="6138"/>
    </row>
    <row r="13" spans="1:16" ht="12.75" customHeight="1" x14ac:dyDescent="0.2">
      <c r="A13" s="6139"/>
      <c r="B13" s="6140"/>
      <c r="C13" s="6140"/>
      <c r="D13" s="6141"/>
      <c r="E13" s="6140"/>
      <c r="F13" s="6140"/>
      <c r="G13" s="6140"/>
      <c r="H13" s="6140"/>
      <c r="I13" s="6141"/>
      <c r="J13" s="6140"/>
      <c r="K13" s="6140"/>
      <c r="L13" s="6140"/>
      <c r="M13" s="6140"/>
      <c r="N13" s="6140"/>
      <c r="O13" s="6140"/>
      <c r="P13" s="6142"/>
    </row>
    <row r="14" spans="1:16" ht="12.75" customHeight="1" x14ac:dyDescent="0.2">
      <c r="A14" s="333" t="s">
        <v>10</v>
      </c>
      <c r="B14" s="334"/>
      <c r="C14" s="334"/>
      <c r="D14" s="335"/>
      <c r="E14" s="334"/>
      <c r="F14" s="334"/>
      <c r="G14" s="334"/>
      <c r="H14" s="334"/>
      <c r="I14" s="335"/>
      <c r="J14" s="334"/>
      <c r="K14" s="334"/>
      <c r="L14" s="334"/>
      <c r="M14" s="334"/>
      <c r="N14" s="336"/>
      <c r="O14" s="337"/>
      <c r="P14" s="338"/>
    </row>
    <row r="15" spans="1:16" ht="12.75" customHeight="1" x14ac:dyDescent="0.2">
      <c r="A15" s="6143"/>
      <c r="B15" s="6144"/>
      <c r="C15" s="6144"/>
      <c r="D15" s="6145"/>
      <c r="E15" s="6144"/>
      <c r="F15" s="6144"/>
      <c r="G15" s="6144"/>
      <c r="H15" s="6144"/>
      <c r="I15" s="6145"/>
      <c r="J15" s="6144"/>
      <c r="K15" s="6144"/>
      <c r="L15" s="6144"/>
      <c r="M15" s="6144"/>
      <c r="N15" s="6146" t="s">
        <v>11</v>
      </c>
      <c r="O15" s="6147" t="s">
        <v>12</v>
      </c>
      <c r="P15" s="6148"/>
    </row>
    <row r="16" spans="1:16" ht="12.75" customHeight="1" x14ac:dyDescent="0.2">
      <c r="A16" s="6149" t="s">
        <v>13</v>
      </c>
      <c r="B16" s="6150"/>
      <c r="C16" s="6150"/>
      <c r="D16" s="6151"/>
      <c r="E16" s="6150"/>
      <c r="F16" s="6150"/>
      <c r="G16" s="6150"/>
      <c r="H16" s="6150"/>
      <c r="I16" s="6151"/>
      <c r="J16" s="6150"/>
      <c r="K16" s="6150"/>
      <c r="L16" s="6150"/>
      <c r="M16" s="6150"/>
      <c r="N16" s="6152"/>
      <c r="O16" s="6153"/>
      <c r="P16" s="6153"/>
    </row>
    <row r="17" spans="1:47" ht="12.75" customHeight="1" x14ac:dyDescent="0.2">
      <c r="A17" s="6154" t="s">
        <v>14</v>
      </c>
      <c r="B17" s="6155"/>
      <c r="C17" s="6155"/>
      <c r="D17" s="6156"/>
      <c r="E17" s="6155"/>
      <c r="F17" s="6155"/>
      <c r="G17" s="6155"/>
      <c r="H17" s="6155"/>
      <c r="I17" s="6156"/>
      <c r="J17" s="6155"/>
      <c r="K17" s="6155"/>
      <c r="L17" s="6155"/>
      <c r="M17" s="6155"/>
      <c r="N17" s="6157" t="s">
        <v>15</v>
      </c>
      <c r="O17" s="6158" t="s">
        <v>16</v>
      </c>
      <c r="P17" s="6159"/>
    </row>
    <row r="18" spans="1:47" ht="12.75" customHeight="1" x14ac:dyDescent="0.2">
      <c r="A18" s="6160"/>
      <c r="B18" s="6161"/>
      <c r="C18" s="6161"/>
      <c r="D18" s="6162"/>
      <c r="E18" s="6161"/>
      <c r="F18" s="6161"/>
      <c r="G18" s="6161"/>
      <c r="H18" s="6161"/>
      <c r="I18" s="6162"/>
      <c r="J18" s="6161"/>
      <c r="K18" s="6161"/>
      <c r="L18" s="6161"/>
      <c r="M18" s="6161"/>
      <c r="N18" s="6163"/>
      <c r="O18" s="6164"/>
      <c r="P18" s="6165" t="s">
        <v>8</v>
      </c>
    </row>
    <row r="19" spans="1:47" ht="12.75" customHeight="1" x14ac:dyDescent="0.2">
      <c r="A19" s="6166"/>
      <c r="B19" s="6167"/>
      <c r="C19" s="6167"/>
      <c r="D19" s="364"/>
      <c r="E19" s="6167"/>
      <c r="F19" s="6167"/>
      <c r="G19" s="6167"/>
      <c r="H19" s="6167"/>
      <c r="I19" s="364"/>
      <c r="J19" s="6167"/>
      <c r="K19" s="365"/>
      <c r="L19" s="6167" t="s">
        <v>17</v>
      </c>
      <c r="M19" s="6167"/>
      <c r="N19" s="366"/>
      <c r="O19" s="367"/>
      <c r="P19" s="6168"/>
      <c r="AU19" s="369"/>
    </row>
    <row r="20" spans="1:47" ht="12.75" customHeight="1" x14ac:dyDescent="0.2">
      <c r="A20" s="6169"/>
      <c r="B20" s="6170"/>
      <c r="C20" s="6170"/>
      <c r="D20" s="6171"/>
      <c r="E20" s="6170"/>
      <c r="F20" s="6170"/>
      <c r="G20" s="6170"/>
      <c r="H20" s="6170"/>
      <c r="I20" s="6171"/>
      <c r="J20" s="6170"/>
      <c r="K20" s="6170"/>
      <c r="L20" s="6170"/>
      <c r="M20" s="6170"/>
      <c r="N20" s="6172"/>
      <c r="O20" s="6173"/>
      <c r="P20" s="6174"/>
    </row>
    <row r="21" spans="1:47" ht="12.75" customHeight="1" x14ac:dyDescent="0.2">
      <c r="A21" s="6175"/>
      <c r="B21" s="6176"/>
      <c r="C21" s="6177"/>
      <c r="D21" s="6177"/>
      <c r="E21" s="6176"/>
      <c r="F21" s="6176"/>
      <c r="G21" s="6176"/>
      <c r="H21" s="6176" t="s">
        <v>8</v>
      </c>
      <c r="I21" s="6178"/>
      <c r="J21" s="6176"/>
      <c r="K21" s="6176"/>
      <c r="L21" s="6176"/>
      <c r="M21" s="6176"/>
      <c r="N21" s="6179"/>
      <c r="O21" s="6180"/>
      <c r="P21" s="6181"/>
    </row>
    <row r="22" spans="1:47" ht="12.75" customHeight="1" x14ac:dyDescent="0.2">
      <c r="A22" s="383"/>
      <c r="B22" s="384"/>
      <c r="C22" s="384"/>
      <c r="D22" s="385"/>
      <c r="E22" s="384"/>
      <c r="F22" s="384"/>
      <c r="G22" s="384"/>
      <c r="H22" s="384"/>
      <c r="I22" s="385"/>
      <c r="J22" s="384"/>
      <c r="K22" s="384"/>
      <c r="L22" s="384"/>
      <c r="M22" s="384"/>
      <c r="N22" s="384"/>
      <c r="O22" s="384"/>
      <c r="P22" s="386"/>
    </row>
    <row r="23" spans="1:47" ht="12.75" customHeight="1" x14ac:dyDescent="0.2">
      <c r="A23" s="6182" t="s">
        <v>18</v>
      </c>
      <c r="B23" s="6183"/>
      <c r="C23" s="6183"/>
      <c r="D23" s="6184"/>
      <c r="E23" s="6185" t="s">
        <v>19</v>
      </c>
      <c r="F23" s="6185"/>
      <c r="G23" s="6185"/>
      <c r="H23" s="6185"/>
      <c r="I23" s="6185"/>
      <c r="J23" s="6185"/>
      <c r="K23" s="6185"/>
      <c r="L23" s="6185"/>
      <c r="M23" s="6183"/>
      <c r="N23" s="6183"/>
      <c r="O23" s="6183"/>
      <c r="P23" s="6186"/>
    </row>
    <row r="24" spans="1:47" ht="15.75" x14ac:dyDescent="0.25">
      <c r="A24" s="6187"/>
      <c r="B24" s="6188"/>
      <c r="C24" s="6188"/>
      <c r="D24" s="6189"/>
      <c r="E24" s="6190" t="s">
        <v>20</v>
      </c>
      <c r="F24" s="6190"/>
      <c r="G24" s="6190"/>
      <c r="H24" s="6190"/>
      <c r="I24" s="6190"/>
      <c r="J24" s="6190"/>
      <c r="K24" s="6190"/>
      <c r="L24" s="6190"/>
      <c r="M24" s="6188"/>
      <c r="N24" s="6188"/>
      <c r="O24" s="6188"/>
      <c r="P24" s="6191"/>
    </row>
    <row r="25" spans="1:47" ht="12.75" customHeight="1" x14ac:dyDescent="0.2">
      <c r="A25" s="6192"/>
      <c r="B25" s="6193" t="s">
        <v>21</v>
      </c>
      <c r="C25" s="6194"/>
      <c r="D25" s="6194"/>
      <c r="E25" s="6194"/>
      <c r="F25" s="6194"/>
      <c r="G25" s="6194"/>
      <c r="H25" s="6194"/>
      <c r="I25" s="6194"/>
      <c r="J25" s="6194"/>
      <c r="K25" s="6194"/>
      <c r="L25" s="6194"/>
      <c r="M25" s="6194"/>
      <c r="N25" s="6194"/>
      <c r="O25" s="6195"/>
      <c r="P25" s="6196"/>
    </row>
    <row r="26" spans="1:47" ht="12.75" customHeight="1" x14ac:dyDescent="0.2">
      <c r="A26" s="6197" t="s">
        <v>22</v>
      </c>
      <c r="B26" s="6198" t="s">
        <v>23</v>
      </c>
      <c r="C26" s="6198"/>
      <c r="D26" s="6197" t="s">
        <v>24</v>
      </c>
      <c r="E26" s="6197" t="s">
        <v>25</v>
      </c>
      <c r="F26" s="6197" t="s">
        <v>22</v>
      </c>
      <c r="G26" s="6198" t="s">
        <v>23</v>
      </c>
      <c r="H26" s="6198"/>
      <c r="I26" s="6197" t="s">
        <v>24</v>
      </c>
      <c r="J26" s="6197" t="s">
        <v>25</v>
      </c>
      <c r="K26" s="6197" t="s">
        <v>22</v>
      </c>
      <c r="L26" s="6198" t="s">
        <v>23</v>
      </c>
      <c r="M26" s="6198"/>
      <c r="N26" s="6199" t="s">
        <v>24</v>
      </c>
      <c r="O26" s="6197" t="s">
        <v>25</v>
      </c>
      <c r="P26" s="6200"/>
    </row>
    <row r="27" spans="1:47" ht="12.75" customHeight="1" x14ac:dyDescent="0.2">
      <c r="A27" s="406"/>
      <c r="B27" s="407" t="s">
        <v>26</v>
      </c>
      <c r="C27" s="407" t="s">
        <v>2</v>
      </c>
      <c r="D27" s="406"/>
      <c r="E27" s="406"/>
      <c r="F27" s="406"/>
      <c r="G27" s="407" t="s">
        <v>26</v>
      </c>
      <c r="H27" s="407" t="s">
        <v>2</v>
      </c>
      <c r="I27" s="406"/>
      <c r="J27" s="406"/>
      <c r="K27" s="406"/>
      <c r="L27" s="407" t="s">
        <v>26</v>
      </c>
      <c r="M27" s="407" t="s">
        <v>2</v>
      </c>
      <c r="N27" s="408"/>
      <c r="O27" s="406"/>
      <c r="P27" s="6201"/>
      <c r="Q27" s="32" t="s">
        <v>138</v>
      </c>
      <c r="R27" s="31"/>
      <c r="S27" t="s">
        <v>139</v>
      </c>
    </row>
    <row r="28" spans="1:47" ht="12.75" customHeight="1" x14ac:dyDescent="0.2">
      <c r="A28" s="6202">
        <v>1</v>
      </c>
      <c r="B28" s="411">
        <v>0</v>
      </c>
      <c r="C28" s="6203">
        <v>0.15</v>
      </c>
      <c r="D28" s="6204">
        <v>0</v>
      </c>
      <c r="E28" s="6205">
        <f t="shared" ref="E28:E59" si="0">D28*(100-2.18)/100</f>
        <v>0</v>
      </c>
      <c r="F28" s="415">
        <v>33</v>
      </c>
      <c r="G28" s="6206">
        <v>8</v>
      </c>
      <c r="H28" s="6206">
        <v>8.15</v>
      </c>
      <c r="I28" s="6204">
        <v>0</v>
      </c>
      <c r="J28" s="6205">
        <f t="shared" ref="J28:J59" si="1">I28*(100-2.18)/100</f>
        <v>0</v>
      </c>
      <c r="K28" s="415">
        <v>65</v>
      </c>
      <c r="L28" s="6206">
        <v>16</v>
      </c>
      <c r="M28" s="6206">
        <v>16.149999999999999</v>
      </c>
      <c r="N28" s="6204">
        <v>0</v>
      </c>
      <c r="O28" s="6205">
        <f t="shared" ref="O28:O59" si="2">N28*(100-2.18)/100</f>
        <v>0</v>
      </c>
      <c r="P28" s="6207"/>
      <c r="Q28" s="4551">
        <v>0</v>
      </c>
      <c r="R28" s="155">
        <v>0.15</v>
      </c>
      <c r="S28" s="24">
        <f>AVERAGE(D28:D31)</f>
        <v>0</v>
      </c>
    </row>
    <row r="29" spans="1:47" ht="12.75" customHeight="1" x14ac:dyDescent="0.2">
      <c r="A29" s="418">
        <v>2</v>
      </c>
      <c r="B29" s="418">
        <v>0.15</v>
      </c>
      <c r="C29" s="419">
        <v>0.3</v>
      </c>
      <c r="D29" s="6208">
        <v>0</v>
      </c>
      <c r="E29" s="6209">
        <f t="shared" si="0"/>
        <v>0</v>
      </c>
      <c r="F29" s="422">
        <v>34</v>
      </c>
      <c r="G29" s="6210">
        <v>8.15</v>
      </c>
      <c r="H29" s="6210">
        <v>8.3000000000000007</v>
      </c>
      <c r="I29" s="6208">
        <v>0</v>
      </c>
      <c r="J29" s="6209">
        <f t="shared" si="1"/>
        <v>0</v>
      </c>
      <c r="K29" s="422">
        <v>66</v>
      </c>
      <c r="L29" s="6210">
        <v>16.149999999999999</v>
      </c>
      <c r="M29" s="6210">
        <v>16.3</v>
      </c>
      <c r="N29" s="6208">
        <v>0</v>
      </c>
      <c r="O29" s="6209">
        <f t="shared" si="2"/>
        <v>0</v>
      </c>
      <c r="P29" s="6211"/>
      <c r="Q29" s="4798">
        <v>1</v>
      </c>
      <c r="R29" s="4793">
        <v>1.1499999999999999</v>
      </c>
      <c r="S29" s="24">
        <f>AVERAGE(D32:D35)</f>
        <v>0</v>
      </c>
    </row>
    <row r="30" spans="1:47" ht="12.75" customHeight="1" x14ac:dyDescent="0.2">
      <c r="A30" s="425">
        <v>3</v>
      </c>
      <c r="B30" s="426">
        <v>0.3</v>
      </c>
      <c r="C30" s="427">
        <v>0.45</v>
      </c>
      <c r="D30" s="428">
        <v>0</v>
      </c>
      <c r="E30" s="429">
        <f t="shared" si="0"/>
        <v>0</v>
      </c>
      <c r="F30" s="430">
        <v>35</v>
      </c>
      <c r="G30" s="431">
        <v>8.3000000000000007</v>
      </c>
      <c r="H30" s="431">
        <v>8.4499999999999993</v>
      </c>
      <c r="I30" s="428">
        <v>0</v>
      </c>
      <c r="J30" s="429">
        <f t="shared" si="1"/>
        <v>0</v>
      </c>
      <c r="K30" s="430">
        <v>67</v>
      </c>
      <c r="L30" s="431">
        <v>16.3</v>
      </c>
      <c r="M30" s="431">
        <v>16.45</v>
      </c>
      <c r="N30" s="428">
        <v>0</v>
      </c>
      <c r="O30" s="429">
        <f t="shared" si="2"/>
        <v>0</v>
      </c>
      <c r="P30" s="432"/>
      <c r="Q30" s="4690">
        <v>2</v>
      </c>
      <c r="R30" s="4793">
        <v>2.15</v>
      </c>
      <c r="S30" s="24">
        <f>AVERAGE(D36:D39)</f>
        <v>0</v>
      </c>
      <c r="V30" s="433"/>
    </row>
    <row r="31" spans="1:47" ht="12.75" customHeight="1" x14ac:dyDescent="0.2">
      <c r="A31" s="434">
        <v>4</v>
      </c>
      <c r="B31" s="434">
        <v>0.45</v>
      </c>
      <c r="C31" s="435">
        <v>1</v>
      </c>
      <c r="D31" s="436">
        <v>0</v>
      </c>
      <c r="E31" s="437">
        <f t="shared" si="0"/>
        <v>0</v>
      </c>
      <c r="F31" s="438">
        <v>36</v>
      </c>
      <c r="G31" s="435">
        <v>8.4499999999999993</v>
      </c>
      <c r="H31" s="435">
        <v>9</v>
      </c>
      <c r="I31" s="436">
        <v>0</v>
      </c>
      <c r="J31" s="437">
        <f t="shared" si="1"/>
        <v>0</v>
      </c>
      <c r="K31" s="438">
        <v>68</v>
      </c>
      <c r="L31" s="435">
        <v>16.45</v>
      </c>
      <c r="M31" s="435">
        <v>17</v>
      </c>
      <c r="N31" s="436">
        <v>0</v>
      </c>
      <c r="O31" s="437">
        <f t="shared" si="2"/>
        <v>0</v>
      </c>
      <c r="P31" s="6212"/>
      <c r="Q31" s="4690">
        <v>3</v>
      </c>
      <c r="R31" s="4787">
        <v>3.15</v>
      </c>
      <c r="S31" s="24">
        <f>AVERAGE(D40:D43)</f>
        <v>0</v>
      </c>
    </row>
    <row r="32" spans="1:47" ht="12.75" customHeight="1" x14ac:dyDescent="0.2">
      <c r="A32" s="440">
        <v>5</v>
      </c>
      <c r="B32" s="441">
        <v>1</v>
      </c>
      <c r="C32" s="442">
        <v>1.1499999999999999</v>
      </c>
      <c r="D32" s="443">
        <v>0</v>
      </c>
      <c r="E32" s="444">
        <f t="shared" si="0"/>
        <v>0</v>
      </c>
      <c r="F32" s="445">
        <v>37</v>
      </c>
      <c r="G32" s="441">
        <v>9</v>
      </c>
      <c r="H32" s="441">
        <v>9.15</v>
      </c>
      <c r="I32" s="443">
        <v>0</v>
      </c>
      <c r="J32" s="444">
        <f t="shared" si="1"/>
        <v>0</v>
      </c>
      <c r="K32" s="445">
        <v>69</v>
      </c>
      <c r="L32" s="441">
        <v>17</v>
      </c>
      <c r="M32" s="441">
        <v>17.149999999999999</v>
      </c>
      <c r="N32" s="443">
        <v>0</v>
      </c>
      <c r="O32" s="444">
        <f t="shared" si="2"/>
        <v>0</v>
      </c>
      <c r="P32" s="6213"/>
      <c r="Q32" s="4690">
        <v>4</v>
      </c>
      <c r="R32" s="4787">
        <v>4.1500000000000004</v>
      </c>
      <c r="S32" s="24">
        <f>AVERAGE(D44:D47)</f>
        <v>0</v>
      </c>
      <c r="AQ32" s="443"/>
    </row>
    <row r="33" spans="1:19" ht="12.75" customHeight="1" x14ac:dyDescent="0.2">
      <c r="A33" s="447">
        <v>6</v>
      </c>
      <c r="B33" s="448">
        <v>1.1499999999999999</v>
      </c>
      <c r="C33" s="449">
        <v>1.3</v>
      </c>
      <c r="D33" s="450">
        <v>0</v>
      </c>
      <c r="E33" s="451">
        <f t="shared" si="0"/>
        <v>0</v>
      </c>
      <c r="F33" s="452">
        <v>38</v>
      </c>
      <c r="G33" s="449">
        <v>9.15</v>
      </c>
      <c r="H33" s="449">
        <v>9.3000000000000007</v>
      </c>
      <c r="I33" s="450">
        <v>0</v>
      </c>
      <c r="J33" s="451">
        <f t="shared" si="1"/>
        <v>0</v>
      </c>
      <c r="K33" s="452">
        <v>70</v>
      </c>
      <c r="L33" s="449">
        <v>17.149999999999999</v>
      </c>
      <c r="M33" s="449">
        <v>17.3</v>
      </c>
      <c r="N33" s="450">
        <v>0</v>
      </c>
      <c r="O33" s="451">
        <f t="shared" si="2"/>
        <v>0</v>
      </c>
      <c r="P33" s="453"/>
      <c r="Q33" s="4798">
        <v>5</v>
      </c>
      <c r="R33" s="4787">
        <v>5.15</v>
      </c>
      <c r="S33" s="24">
        <f>AVERAGE(D48:D51)</f>
        <v>0</v>
      </c>
    </row>
    <row r="34" spans="1:19" x14ac:dyDescent="0.2">
      <c r="A34" s="454">
        <v>7</v>
      </c>
      <c r="B34" s="455">
        <v>1.3</v>
      </c>
      <c r="C34" s="456">
        <v>1.45</v>
      </c>
      <c r="D34" s="457">
        <v>0</v>
      </c>
      <c r="E34" s="458">
        <f t="shared" si="0"/>
        <v>0</v>
      </c>
      <c r="F34" s="459">
        <v>39</v>
      </c>
      <c r="G34" s="460">
        <v>9.3000000000000007</v>
      </c>
      <c r="H34" s="460">
        <v>9.4499999999999993</v>
      </c>
      <c r="I34" s="457">
        <v>0</v>
      </c>
      <c r="J34" s="458">
        <f t="shared" si="1"/>
        <v>0</v>
      </c>
      <c r="K34" s="459">
        <v>71</v>
      </c>
      <c r="L34" s="460">
        <v>17.3</v>
      </c>
      <c r="M34" s="460">
        <v>17.45</v>
      </c>
      <c r="N34" s="457">
        <v>0</v>
      </c>
      <c r="O34" s="458">
        <f t="shared" si="2"/>
        <v>0</v>
      </c>
      <c r="P34" s="461"/>
      <c r="Q34" s="4798">
        <v>6</v>
      </c>
      <c r="R34" s="4787">
        <v>6.15</v>
      </c>
      <c r="S34" s="24">
        <f>AVERAGE(D52:D55)</f>
        <v>0</v>
      </c>
    </row>
    <row r="35" spans="1:19" x14ac:dyDescent="0.2">
      <c r="A35" s="462">
        <v>8</v>
      </c>
      <c r="B35" s="462">
        <v>1.45</v>
      </c>
      <c r="C35" s="463">
        <v>2</v>
      </c>
      <c r="D35" s="464">
        <v>0</v>
      </c>
      <c r="E35" s="465">
        <f t="shared" si="0"/>
        <v>0</v>
      </c>
      <c r="F35" s="466">
        <v>40</v>
      </c>
      <c r="G35" s="463">
        <v>9.4499999999999993</v>
      </c>
      <c r="H35" s="463">
        <v>10</v>
      </c>
      <c r="I35" s="464">
        <v>0</v>
      </c>
      <c r="J35" s="465">
        <f t="shared" si="1"/>
        <v>0</v>
      </c>
      <c r="K35" s="466">
        <v>72</v>
      </c>
      <c r="L35" s="467">
        <v>17.45</v>
      </c>
      <c r="M35" s="463">
        <v>18</v>
      </c>
      <c r="N35" s="464">
        <v>0</v>
      </c>
      <c r="O35" s="465">
        <f t="shared" si="2"/>
        <v>0</v>
      </c>
      <c r="P35" s="468"/>
      <c r="Q35" s="4798">
        <v>7</v>
      </c>
      <c r="R35" s="4787">
        <v>7.15</v>
      </c>
      <c r="S35" s="24">
        <f>AVERAGE(D56:D59)</f>
        <v>0</v>
      </c>
    </row>
    <row r="36" spans="1:19" x14ac:dyDescent="0.2">
      <c r="A36" s="469">
        <v>9</v>
      </c>
      <c r="B36" s="470">
        <v>2</v>
      </c>
      <c r="C36" s="471">
        <v>2.15</v>
      </c>
      <c r="D36" s="472">
        <v>0</v>
      </c>
      <c r="E36" s="473">
        <f t="shared" si="0"/>
        <v>0</v>
      </c>
      <c r="F36" s="474">
        <v>41</v>
      </c>
      <c r="G36" s="475">
        <v>10</v>
      </c>
      <c r="H36" s="476">
        <v>10.15</v>
      </c>
      <c r="I36" s="472">
        <v>0</v>
      </c>
      <c r="J36" s="473">
        <f t="shared" si="1"/>
        <v>0</v>
      </c>
      <c r="K36" s="474">
        <v>73</v>
      </c>
      <c r="L36" s="476">
        <v>18</v>
      </c>
      <c r="M36" s="475">
        <v>18.149999999999999</v>
      </c>
      <c r="N36" s="472">
        <v>0</v>
      </c>
      <c r="O36" s="473">
        <f t="shared" si="2"/>
        <v>0</v>
      </c>
      <c r="P36" s="6214"/>
      <c r="Q36" s="4794">
        <v>8</v>
      </c>
      <c r="R36" s="4794">
        <v>8.15</v>
      </c>
      <c r="S36" s="24">
        <f>AVERAGE(I28:I31)</f>
        <v>0</v>
      </c>
    </row>
    <row r="37" spans="1:19" x14ac:dyDescent="0.2">
      <c r="A37" s="478">
        <v>10</v>
      </c>
      <c r="B37" s="478">
        <v>2.15</v>
      </c>
      <c r="C37" s="479">
        <v>2.2999999999999998</v>
      </c>
      <c r="D37" s="480">
        <v>0</v>
      </c>
      <c r="E37" s="481">
        <f t="shared" si="0"/>
        <v>0</v>
      </c>
      <c r="F37" s="482">
        <v>42</v>
      </c>
      <c r="G37" s="479">
        <v>10.15</v>
      </c>
      <c r="H37" s="483">
        <v>10.3</v>
      </c>
      <c r="I37" s="480">
        <v>0</v>
      </c>
      <c r="J37" s="481">
        <f t="shared" si="1"/>
        <v>0</v>
      </c>
      <c r="K37" s="482">
        <v>74</v>
      </c>
      <c r="L37" s="483">
        <v>18.149999999999999</v>
      </c>
      <c r="M37" s="479">
        <v>18.3</v>
      </c>
      <c r="N37" s="480">
        <v>0</v>
      </c>
      <c r="O37" s="481">
        <f t="shared" si="2"/>
        <v>0</v>
      </c>
      <c r="P37" s="6215"/>
      <c r="Q37" s="4798">
        <v>9</v>
      </c>
      <c r="R37" s="4798">
        <v>9.15</v>
      </c>
      <c r="S37" s="24">
        <f>AVERAGE(I32:I35)</f>
        <v>0</v>
      </c>
    </row>
    <row r="38" spans="1:19" x14ac:dyDescent="0.2">
      <c r="A38" s="485">
        <v>11</v>
      </c>
      <c r="B38" s="486">
        <v>2.2999999999999998</v>
      </c>
      <c r="C38" s="487">
        <v>2.4500000000000002</v>
      </c>
      <c r="D38" s="488">
        <v>0</v>
      </c>
      <c r="E38" s="489">
        <f t="shared" si="0"/>
        <v>0</v>
      </c>
      <c r="F38" s="490">
        <v>43</v>
      </c>
      <c r="G38" s="491">
        <v>10.3</v>
      </c>
      <c r="H38" s="492">
        <v>10.45</v>
      </c>
      <c r="I38" s="488">
        <v>0</v>
      </c>
      <c r="J38" s="489">
        <f t="shared" si="1"/>
        <v>0</v>
      </c>
      <c r="K38" s="490">
        <v>75</v>
      </c>
      <c r="L38" s="492">
        <v>18.3</v>
      </c>
      <c r="M38" s="491">
        <v>18.45</v>
      </c>
      <c r="N38" s="488">
        <v>0</v>
      </c>
      <c r="O38" s="489">
        <f t="shared" si="2"/>
        <v>0</v>
      </c>
      <c r="P38" s="6216"/>
      <c r="Q38" s="4798">
        <v>10</v>
      </c>
      <c r="R38" s="4794">
        <v>10.15</v>
      </c>
      <c r="S38" s="24">
        <f>AVERAGE(I36:I39)</f>
        <v>0</v>
      </c>
    </row>
    <row r="39" spans="1:19" x14ac:dyDescent="0.2">
      <c r="A39" s="494">
        <v>12</v>
      </c>
      <c r="B39" s="494">
        <v>2.4500000000000002</v>
      </c>
      <c r="C39" s="495">
        <v>3</v>
      </c>
      <c r="D39" s="496">
        <v>0</v>
      </c>
      <c r="E39" s="497">
        <f t="shared" si="0"/>
        <v>0</v>
      </c>
      <c r="F39" s="498">
        <v>44</v>
      </c>
      <c r="G39" s="495">
        <v>10.45</v>
      </c>
      <c r="H39" s="499">
        <v>11</v>
      </c>
      <c r="I39" s="496">
        <v>0</v>
      </c>
      <c r="J39" s="497">
        <f t="shared" si="1"/>
        <v>0</v>
      </c>
      <c r="K39" s="498">
        <v>76</v>
      </c>
      <c r="L39" s="499">
        <v>18.45</v>
      </c>
      <c r="M39" s="495">
        <v>19</v>
      </c>
      <c r="N39" s="496">
        <v>0</v>
      </c>
      <c r="O39" s="497">
        <f t="shared" si="2"/>
        <v>0</v>
      </c>
      <c r="P39" s="500"/>
      <c r="Q39" s="4798">
        <v>11</v>
      </c>
      <c r="R39" s="4794">
        <v>11.15</v>
      </c>
      <c r="S39" s="24">
        <f>AVERAGE(I40:I43)</f>
        <v>0</v>
      </c>
    </row>
    <row r="40" spans="1:19" x14ac:dyDescent="0.2">
      <c r="A40" s="501">
        <v>13</v>
      </c>
      <c r="B40" s="502">
        <v>3</v>
      </c>
      <c r="C40" s="503">
        <v>3.15</v>
      </c>
      <c r="D40" s="504">
        <v>0</v>
      </c>
      <c r="E40" s="505">
        <f t="shared" si="0"/>
        <v>0</v>
      </c>
      <c r="F40" s="506">
        <v>45</v>
      </c>
      <c r="G40" s="507">
        <v>11</v>
      </c>
      <c r="H40" s="508">
        <v>11.15</v>
      </c>
      <c r="I40" s="504">
        <v>0</v>
      </c>
      <c r="J40" s="505">
        <f t="shared" si="1"/>
        <v>0</v>
      </c>
      <c r="K40" s="506">
        <v>77</v>
      </c>
      <c r="L40" s="508">
        <v>19</v>
      </c>
      <c r="M40" s="507">
        <v>19.149999999999999</v>
      </c>
      <c r="N40" s="504">
        <v>0</v>
      </c>
      <c r="O40" s="505">
        <f t="shared" si="2"/>
        <v>0</v>
      </c>
      <c r="P40" s="509"/>
      <c r="Q40" s="4798">
        <v>12</v>
      </c>
      <c r="R40" s="4794">
        <v>12.15</v>
      </c>
      <c r="S40" s="24">
        <f>AVERAGE(I44:I47)</f>
        <v>0</v>
      </c>
    </row>
    <row r="41" spans="1:19" x14ac:dyDescent="0.2">
      <c r="A41" s="510">
        <v>14</v>
      </c>
      <c r="B41" s="510">
        <v>3.15</v>
      </c>
      <c r="C41" s="511">
        <v>3.3</v>
      </c>
      <c r="D41" s="512">
        <v>0</v>
      </c>
      <c r="E41" s="513">
        <f t="shared" si="0"/>
        <v>0</v>
      </c>
      <c r="F41" s="514">
        <v>46</v>
      </c>
      <c r="G41" s="515">
        <v>11.15</v>
      </c>
      <c r="H41" s="511">
        <v>11.3</v>
      </c>
      <c r="I41" s="512">
        <v>0</v>
      </c>
      <c r="J41" s="513">
        <f t="shared" si="1"/>
        <v>0</v>
      </c>
      <c r="K41" s="514">
        <v>78</v>
      </c>
      <c r="L41" s="511">
        <v>19.149999999999999</v>
      </c>
      <c r="M41" s="515">
        <v>19.3</v>
      </c>
      <c r="N41" s="512">
        <v>0</v>
      </c>
      <c r="O41" s="513">
        <f t="shared" si="2"/>
        <v>0</v>
      </c>
      <c r="P41" s="516"/>
      <c r="Q41" s="4798">
        <v>13</v>
      </c>
      <c r="R41" s="4794">
        <v>13.15</v>
      </c>
      <c r="S41" s="24">
        <f>AVERAGE(I48:I51)</f>
        <v>0</v>
      </c>
    </row>
    <row r="42" spans="1:19" x14ac:dyDescent="0.2">
      <c r="A42" s="517">
        <v>15</v>
      </c>
      <c r="B42" s="518">
        <v>3.3</v>
      </c>
      <c r="C42" s="519">
        <v>3.45</v>
      </c>
      <c r="D42" s="520">
        <v>0</v>
      </c>
      <c r="E42" s="521">
        <f t="shared" si="0"/>
        <v>0</v>
      </c>
      <c r="F42" s="522">
        <v>47</v>
      </c>
      <c r="G42" s="523">
        <v>11.3</v>
      </c>
      <c r="H42" s="524">
        <v>11.45</v>
      </c>
      <c r="I42" s="520">
        <v>0</v>
      </c>
      <c r="J42" s="521">
        <f t="shared" si="1"/>
        <v>0</v>
      </c>
      <c r="K42" s="522">
        <v>79</v>
      </c>
      <c r="L42" s="524">
        <v>19.3</v>
      </c>
      <c r="M42" s="523">
        <v>19.45</v>
      </c>
      <c r="N42" s="520">
        <v>0</v>
      </c>
      <c r="O42" s="521">
        <f t="shared" si="2"/>
        <v>0</v>
      </c>
      <c r="P42" s="6217"/>
      <c r="Q42" s="4798">
        <v>14</v>
      </c>
      <c r="R42" s="4794">
        <v>14.15</v>
      </c>
      <c r="S42" s="24">
        <f>AVERAGE(I52:I55)</f>
        <v>0</v>
      </c>
    </row>
    <row r="43" spans="1:19" x14ac:dyDescent="0.2">
      <c r="A43" s="526">
        <v>16</v>
      </c>
      <c r="B43" s="526">
        <v>3.45</v>
      </c>
      <c r="C43" s="527">
        <v>4</v>
      </c>
      <c r="D43" s="528">
        <v>0</v>
      </c>
      <c r="E43" s="529">
        <f t="shared" si="0"/>
        <v>0</v>
      </c>
      <c r="F43" s="530">
        <v>48</v>
      </c>
      <c r="G43" s="531">
        <v>11.45</v>
      </c>
      <c r="H43" s="527">
        <v>12</v>
      </c>
      <c r="I43" s="528">
        <v>0</v>
      </c>
      <c r="J43" s="529">
        <f t="shared" si="1"/>
        <v>0</v>
      </c>
      <c r="K43" s="530">
        <v>80</v>
      </c>
      <c r="L43" s="527">
        <v>19.45</v>
      </c>
      <c r="M43" s="527">
        <v>20</v>
      </c>
      <c r="N43" s="528">
        <v>0</v>
      </c>
      <c r="O43" s="529">
        <f t="shared" si="2"/>
        <v>0</v>
      </c>
      <c r="P43" s="6218"/>
      <c r="Q43" s="4798">
        <v>15</v>
      </c>
      <c r="R43" s="4798">
        <v>15.15</v>
      </c>
      <c r="S43" s="24">
        <f>AVERAGE(I56:I59)</f>
        <v>0</v>
      </c>
    </row>
    <row r="44" spans="1:19" x14ac:dyDescent="0.2">
      <c r="A44" s="533">
        <v>17</v>
      </c>
      <c r="B44" s="534">
        <v>4</v>
      </c>
      <c r="C44" s="535">
        <v>4.1500000000000004</v>
      </c>
      <c r="D44" s="536">
        <v>0</v>
      </c>
      <c r="E44" s="537">
        <f t="shared" si="0"/>
        <v>0</v>
      </c>
      <c r="F44" s="538">
        <v>49</v>
      </c>
      <c r="G44" s="539">
        <v>12</v>
      </c>
      <c r="H44" s="540">
        <v>12.15</v>
      </c>
      <c r="I44" s="536">
        <v>0</v>
      </c>
      <c r="J44" s="537">
        <f t="shared" si="1"/>
        <v>0</v>
      </c>
      <c r="K44" s="538">
        <v>81</v>
      </c>
      <c r="L44" s="540">
        <v>20</v>
      </c>
      <c r="M44" s="539">
        <v>20.149999999999999</v>
      </c>
      <c r="N44" s="536">
        <v>0</v>
      </c>
      <c r="O44" s="537">
        <f t="shared" si="2"/>
        <v>0</v>
      </c>
      <c r="P44" s="6219"/>
      <c r="Q44" s="4794">
        <v>16</v>
      </c>
      <c r="R44" s="4794">
        <v>16.149999999999999</v>
      </c>
      <c r="S44" s="24">
        <f>AVERAGE(N28:N31)</f>
        <v>0</v>
      </c>
    </row>
    <row r="45" spans="1:19" x14ac:dyDescent="0.2">
      <c r="A45" s="542">
        <v>18</v>
      </c>
      <c r="B45" s="542">
        <v>4.1500000000000004</v>
      </c>
      <c r="C45" s="543">
        <v>4.3</v>
      </c>
      <c r="D45" s="544">
        <v>0</v>
      </c>
      <c r="E45" s="545">
        <f t="shared" si="0"/>
        <v>0</v>
      </c>
      <c r="F45" s="546">
        <v>50</v>
      </c>
      <c r="G45" s="547">
        <v>12.15</v>
      </c>
      <c r="H45" s="543">
        <v>12.3</v>
      </c>
      <c r="I45" s="544">
        <v>0</v>
      </c>
      <c r="J45" s="545">
        <f t="shared" si="1"/>
        <v>0</v>
      </c>
      <c r="K45" s="546">
        <v>82</v>
      </c>
      <c r="L45" s="543">
        <v>20.149999999999999</v>
      </c>
      <c r="M45" s="547">
        <v>20.3</v>
      </c>
      <c r="N45" s="544">
        <v>0</v>
      </c>
      <c r="O45" s="545">
        <f t="shared" si="2"/>
        <v>0</v>
      </c>
      <c r="P45" s="548"/>
      <c r="Q45" s="4798">
        <v>17</v>
      </c>
      <c r="R45" s="4798">
        <v>17.149999999999999</v>
      </c>
      <c r="S45" s="24">
        <f>AVERAGE(N32:N35)</f>
        <v>0</v>
      </c>
    </row>
    <row r="46" spans="1:19" x14ac:dyDescent="0.2">
      <c r="A46" s="549">
        <v>19</v>
      </c>
      <c r="B46" s="550">
        <v>4.3</v>
      </c>
      <c r="C46" s="551">
        <v>4.45</v>
      </c>
      <c r="D46" s="552">
        <v>0</v>
      </c>
      <c r="E46" s="553">
        <f t="shared" si="0"/>
        <v>0</v>
      </c>
      <c r="F46" s="554">
        <v>51</v>
      </c>
      <c r="G46" s="555">
        <v>12.3</v>
      </c>
      <c r="H46" s="556">
        <v>12.45</v>
      </c>
      <c r="I46" s="552">
        <v>0</v>
      </c>
      <c r="J46" s="553">
        <f t="shared" si="1"/>
        <v>0</v>
      </c>
      <c r="K46" s="554">
        <v>83</v>
      </c>
      <c r="L46" s="556">
        <v>20.3</v>
      </c>
      <c r="M46" s="555">
        <v>20.45</v>
      </c>
      <c r="N46" s="552">
        <v>0</v>
      </c>
      <c r="O46" s="553">
        <f t="shared" si="2"/>
        <v>0</v>
      </c>
      <c r="P46" s="557"/>
      <c r="Q46" s="4794">
        <v>18</v>
      </c>
      <c r="R46" s="4798">
        <v>18.149999999999999</v>
      </c>
      <c r="S46" s="24">
        <f>AVERAGE(N36:N39)</f>
        <v>0</v>
      </c>
    </row>
    <row r="47" spans="1:19" x14ac:dyDescent="0.2">
      <c r="A47" s="558">
        <v>20</v>
      </c>
      <c r="B47" s="558">
        <v>4.45</v>
      </c>
      <c r="C47" s="559">
        <v>5</v>
      </c>
      <c r="D47" s="560">
        <v>0</v>
      </c>
      <c r="E47" s="561">
        <f t="shared" si="0"/>
        <v>0</v>
      </c>
      <c r="F47" s="562">
        <v>52</v>
      </c>
      <c r="G47" s="563">
        <v>12.45</v>
      </c>
      <c r="H47" s="559">
        <v>13</v>
      </c>
      <c r="I47" s="560">
        <v>0</v>
      </c>
      <c r="J47" s="561">
        <f t="shared" si="1"/>
        <v>0</v>
      </c>
      <c r="K47" s="562">
        <v>84</v>
      </c>
      <c r="L47" s="559">
        <v>20.45</v>
      </c>
      <c r="M47" s="563">
        <v>21</v>
      </c>
      <c r="N47" s="560">
        <v>0</v>
      </c>
      <c r="O47" s="561">
        <f t="shared" si="2"/>
        <v>0</v>
      </c>
      <c r="P47" s="564"/>
      <c r="Q47" s="4794">
        <v>19</v>
      </c>
      <c r="R47" s="4798">
        <v>19.149999999999999</v>
      </c>
      <c r="S47" s="24">
        <f>AVERAGE(N40:N43)</f>
        <v>0</v>
      </c>
    </row>
    <row r="48" spans="1:19" x14ac:dyDescent="0.2">
      <c r="A48" s="565">
        <v>21</v>
      </c>
      <c r="B48" s="566">
        <v>5</v>
      </c>
      <c r="C48" s="567">
        <v>5.15</v>
      </c>
      <c r="D48" s="568">
        <v>0</v>
      </c>
      <c r="E48" s="569">
        <f t="shared" si="0"/>
        <v>0</v>
      </c>
      <c r="F48" s="570">
        <v>53</v>
      </c>
      <c r="G48" s="566">
        <v>13</v>
      </c>
      <c r="H48" s="571">
        <v>13.15</v>
      </c>
      <c r="I48" s="568">
        <v>0</v>
      </c>
      <c r="J48" s="569">
        <f t="shared" si="1"/>
        <v>0</v>
      </c>
      <c r="K48" s="570">
        <v>85</v>
      </c>
      <c r="L48" s="571">
        <v>21</v>
      </c>
      <c r="M48" s="566">
        <v>21.15</v>
      </c>
      <c r="N48" s="568">
        <v>0</v>
      </c>
      <c r="O48" s="569">
        <f t="shared" si="2"/>
        <v>0</v>
      </c>
      <c r="P48" s="6220"/>
      <c r="Q48" s="4794">
        <v>20</v>
      </c>
      <c r="R48" s="4798">
        <v>20.149999999999999</v>
      </c>
      <c r="S48" s="24">
        <f>AVERAGE(N44:N47)</f>
        <v>0</v>
      </c>
    </row>
    <row r="49" spans="1:19" x14ac:dyDescent="0.2">
      <c r="A49" s="573">
        <v>22</v>
      </c>
      <c r="B49" s="574">
        <v>5.15</v>
      </c>
      <c r="C49" s="575">
        <v>5.3</v>
      </c>
      <c r="D49" s="576">
        <v>0</v>
      </c>
      <c r="E49" s="577">
        <f t="shared" si="0"/>
        <v>0</v>
      </c>
      <c r="F49" s="578">
        <v>54</v>
      </c>
      <c r="G49" s="579">
        <v>13.15</v>
      </c>
      <c r="H49" s="575">
        <v>13.3</v>
      </c>
      <c r="I49" s="576">
        <v>0</v>
      </c>
      <c r="J49" s="577">
        <f t="shared" si="1"/>
        <v>0</v>
      </c>
      <c r="K49" s="578">
        <v>86</v>
      </c>
      <c r="L49" s="575">
        <v>21.15</v>
      </c>
      <c r="M49" s="579">
        <v>21.3</v>
      </c>
      <c r="N49" s="576">
        <v>0</v>
      </c>
      <c r="O49" s="577">
        <f t="shared" si="2"/>
        <v>0</v>
      </c>
      <c r="P49" s="6221"/>
      <c r="Q49" s="4794">
        <v>21</v>
      </c>
      <c r="R49" s="4798">
        <v>21.15</v>
      </c>
      <c r="S49" s="24">
        <f>AVERAGE(N48:N51)</f>
        <v>0</v>
      </c>
    </row>
    <row r="50" spans="1:19" x14ac:dyDescent="0.2">
      <c r="A50" s="581">
        <v>23</v>
      </c>
      <c r="B50" s="582">
        <v>5.3</v>
      </c>
      <c r="C50" s="583">
        <v>5.45</v>
      </c>
      <c r="D50" s="584">
        <v>0</v>
      </c>
      <c r="E50" s="585">
        <f t="shared" si="0"/>
        <v>0</v>
      </c>
      <c r="F50" s="586">
        <v>55</v>
      </c>
      <c r="G50" s="582">
        <v>13.3</v>
      </c>
      <c r="H50" s="587">
        <v>13.45</v>
      </c>
      <c r="I50" s="584">
        <v>0</v>
      </c>
      <c r="J50" s="585">
        <f t="shared" si="1"/>
        <v>0</v>
      </c>
      <c r="K50" s="586">
        <v>87</v>
      </c>
      <c r="L50" s="587">
        <v>21.3</v>
      </c>
      <c r="M50" s="582">
        <v>21.45</v>
      </c>
      <c r="N50" s="584">
        <v>0</v>
      </c>
      <c r="O50" s="585">
        <f t="shared" si="2"/>
        <v>0</v>
      </c>
      <c r="P50" s="6222"/>
      <c r="Q50" s="4794">
        <v>22</v>
      </c>
      <c r="R50" s="4798">
        <v>22.15</v>
      </c>
      <c r="S50" s="24">
        <f>AVERAGE(N52:N55)</f>
        <v>0</v>
      </c>
    </row>
    <row r="51" spans="1:19" x14ac:dyDescent="0.2">
      <c r="A51" s="589">
        <v>24</v>
      </c>
      <c r="B51" s="590">
        <v>5.45</v>
      </c>
      <c r="C51" s="591">
        <v>6</v>
      </c>
      <c r="D51" s="592">
        <v>0</v>
      </c>
      <c r="E51" s="593">
        <f t="shared" si="0"/>
        <v>0</v>
      </c>
      <c r="F51" s="594">
        <v>56</v>
      </c>
      <c r="G51" s="595">
        <v>13.45</v>
      </c>
      <c r="H51" s="591">
        <v>14</v>
      </c>
      <c r="I51" s="592">
        <v>0</v>
      </c>
      <c r="J51" s="593">
        <f t="shared" si="1"/>
        <v>0</v>
      </c>
      <c r="K51" s="594">
        <v>88</v>
      </c>
      <c r="L51" s="591">
        <v>21.45</v>
      </c>
      <c r="M51" s="595">
        <v>22</v>
      </c>
      <c r="N51" s="592">
        <v>0</v>
      </c>
      <c r="O51" s="593">
        <f t="shared" si="2"/>
        <v>0</v>
      </c>
      <c r="P51" s="596"/>
      <c r="Q51" s="4794">
        <v>23</v>
      </c>
      <c r="R51" s="4798">
        <v>23.15</v>
      </c>
      <c r="S51" s="24">
        <f>AVERAGE(N56:N59)</f>
        <v>0</v>
      </c>
    </row>
    <row r="52" spans="1:19" x14ac:dyDescent="0.2">
      <c r="A52" s="597">
        <v>25</v>
      </c>
      <c r="B52" s="598">
        <v>6</v>
      </c>
      <c r="C52" s="599">
        <v>6.15</v>
      </c>
      <c r="D52" s="600">
        <v>0</v>
      </c>
      <c r="E52" s="601">
        <f t="shared" si="0"/>
        <v>0</v>
      </c>
      <c r="F52" s="602">
        <v>57</v>
      </c>
      <c r="G52" s="598">
        <v>14</v>
      </c>
      <c r="H52" s="603">
        <v>14.15</v>
      </c>
      <c r="I52" s="600">
        <v>0</v>
      </c>
      <c r="J52" s="601">
        <f t="shared" si="1"/>
        <v>0</v>
      </c>
      <c r="K52" s="602">
        <v>89</v>
      </c>
      <c r="L52" s="603">
        <v>22</v>
      </c>
      <c r="M52" s="598">
        <v>22.15</v>
      </c>
      <c r="N52" s="600">
        <v>0</v>
      </c>
      <c r="O52" s="601">
        <f t="shared" si="2"/>
        <v>0</v>
      </c>
      <c r="P52" s="604"/>
      <c r="Q52" t="s">
        <v>140</v>
      </c>
      <c r="S52" s="24">
        <f>AVERAGE(S28:S51)</f>
        <v>0</v>
      </c>
    </row>
    <row r="53" spans="1:19" x14ac:dyDescent="0.2">
      <c r="A53" s="605">
        <v>26</v>
      </c>
      <c r="B53" s="606">
        <v>6.15</v>
      </c>
      <c r="C53" s="607">
        <v>6.3</v>
      </c>
      <c r="D53" s="608">
        <v>0</v>
      </c>
      <c r="E53" s="609">
        <f t="shared" si="0"/>
        <v>0</v>
      </c>
      <c r="F53" s="610">
        <v>58</v>
      </c>
      <c r="G53" s="611">
        <v>14.15</v>
      </c>
      <c r="H53" s="607">
        <v>14.3</v>
      </c>
      <c r="I53" s="608">
        <v>0</v>
      </c>
      <c r="J53" s="609">
        <f t="shared" si="1"/>
        <v>0</v>
      </c>
      <c r="K53" s="610">
        <v>90</v>
      </c>
      <c r="L53" s="607">
        <v>22.15</v>
      </c>
      <c r="M53" s="611">
        <v>22.3</v>
      </c>
      <c r="N53" s="608">
        <v>0</v>
      </c>
      <c r="O53" s="609">
        <f t="shared" si="2"/>
        <v>0</v>
      </c>
      <c r="P53" s="612"/>
    </row>
    <row r="54" spans="1:19" x14ac:dyDescent="0.2">
      <c r="A54" s="613">
        <v>27</v>
      </c>
      <c r="B54" s="614">
        <v>6.3</v>
      </c>
      <c r="C54" s="615">
        <v>6.45</v>
      </c>
      <c r="D54" s="616">
        <v>0</v>
      </c>
      <c r="E54" s="617">
        <f t="shared" si="0"/>
        <v>0</v>
      </c>
      <c r="F54" s="618">
        <v>59</v>
      </c>
      <c r="G54" s="614">
        <v>14.3</v>
      </c>
      <c r="H54" s="619">
        <v>14.45</v>
      </c>
      <c r="I54" s="616">
        <v>0</v>
      </c>
      <c r="J54" s="617">
        <f t="shared" si="1"/>
        <v>0</v>
      </c>
      <c r="K54" s="618">
        <v>91</v>
      </c>
      <c r="L54" s="619">
        <v>22.3</v>
      </c>
      <c r="M54" s="614">
        <v>22.45</v>
      </c>
      <c r="N54" s="616">
        <v>0</v>
      </c>
      <c r="O54" s="617">
        <f t="shared" si="2"/>
        <v>0</v>
      </c>
      <c r="P54" s="620"/>
    </row>
    <row r="55" spans="1:19" x14ac:dyDescent="0.2">
      <c r="A55" s="621">
        <v>28</v>
      </c>
      <c r="B55" s="622">
        <v>6.45</v>
      </c>
      <c r="C55" s="623">
        <v>7</v>
      </c>
      <c r="D55" s="624">
        <v>0</v>
      </c>
      <c r="E55" s="625">
        <f t="shared" si="0"/>
        <v>0</v>
      </c>
      <c r="F55" s="626">
        <v>60</v>
      </c>
      <c r="G55" s="627">
        <v>14.45</v>
      </c>
      <c r="H55" s="627">
        <v>15</v>
      </c>
      <c r="I55" s="624">
        <v>0</v>
      </c>
      <c r="J55" s="625">
        <f t="shared" si="1"/>
        <v>0</v>
      </c>
      <c r="K55" s="626">
        <v>92</v>
      </c>
      <c r="L55" s="623">
        <v>22.45</v>
      </c>
      <c r="M55" s="627">
        <v>23</v>
      </c>
      <c r="N55" s="624">
        <v>0</v>
      </c>
      <c r="O55" s="625">
        <f t="shared" si="2"/>
        <v>0</v>
      </c>
      <c r="P55" s="6223"/>
    </row>
    <row r="56" spans="1:19" x14ac:dyDescent="0.2">
      <c r="A56" s="629">
        <v>29</v>
      </c>
      <c r="B56" s="630">
        <v>7</v>
      </c>
      <c r="C56" s="631">
        <v>7.15</v>
      </c>
      <c r="D56" s="632">
        <v>0</v>
      </c>
      <c r="E56" s="633">
        <f t="shared" si="0"/>
        <v>0</v>
      </c>
      <c r="F56" s="634">
        <v>61</v>
      </c>
      <c r="G56" s="630">
        <v>15</v>
      </c>
      <c r="H56" s="630">
        <v>15.15</v>
      </c>
      <c r="I56" s="632">
        <v>0</v>
      </c>
      <c r="J56" s="633">
        <f t="shared" si="1"/>
        <v>0</v>
      </c>
      <c r="K56" s="634">
        <v>93</v>
      </c>
      <c r="L56" s="635">
        <v>23</v>
      </c>
      <c r="M56" s="630">
        <v>23.15</v>
      </c>
      <c r="N56" s="632">
        <v>0</v>
      </c>
      <c r="O56" s="633">
        <f t="shared" si="2"/>
        <v>0</v>
      </c>
      <c r="P56" s="636"/>
    </row>
    <row r="57" spans="1:19" x14ac:dyDescent="0.2">
      <c r="A57" s="637">
        <v>30</v>
      </c>
      <c r="B57" s="638">
        <v>7.15</v>
      </c>
      <c r="C57" s="639">
        <v>7.3</v>
      </c>
      <c r="D57" s="640">
        <v>0</v>
      </c>
      <c r="E57" s="641">
        <f t="shared" si="0"/>
        <v>0</v>
      </c>
      <c r="F57" s="642">
        <v>62</v>
      </c>
      <c r="G57" s="643">
        <v>15.15</v>
      </c>
      <c r="H57" s="643">
        <v>15.3</v>
      </c>
      <c r="I57" s="640">
        <v>0</v>
      </c>
      <c r="J57" s="641">
        <f t="shared" si="1"/>
        <v>0</v>
      </c>
      <c r="K57" s="642">
        <v>94</v>
      </c>
      <c r="L57" s="643">
        <v>23.15</v>
      </c>
      <c r="M57" s="643">
        <v>23.3</v>
      </c>
      <c r="N57" s="640">
        <v>0</v>
      </c>
      <c r="O57" s="641">
        <f t="shared" si="2"/>
        <v>0</v>
      </c>
      <c r="P57" s="644"/>
    </row>
    <row r="58" spans="1:19" x14ac:dyDescent="0.2">
      <c r="A58" s="645">
        <v>31</v>
      </c>
      <c r="B58" s="646">
        <v>7.3</v>
      </c>
      <c r="C58" s="647">
        <v>7.45</v>
      </c>
      <c r="D58" s="648">
        <v>0</v>
      </c>
      <c r="E58" s="649">
        <f t="shared" si="0"/>
        <v>0</v>
      </c>
      <c r="F58" s="650">
        <v>63</v>
      </c>
      <c r="G58" s="646">
        <v>15.3</v>
      </c>
      <c r="H58" s="646">
        <v>15.45</v>
      </c>
      <c r="I58" s="648">
        <v>0</v>
      </c>
      <c r="J58" s="649">
        <f t="shared" si="1"/>
        <v>0</v>
      </c>
      <c r="K58" s="650">
        <v>95</v>
      </c>
      <c r="L58" s="646">
        <v>23.3</v>
      </c>
      <c r="M58" s="646">
        <v>23.45</v>
      </c>
      <c r="N58" s="648">
        <v>0</v>
      </c>
      <c r="O58" s="649">
        <f t="shared" si="2"/>
        <v>0</v>
      </c>
      <c r="P58" s="651"/>
    </row>
    <row r="59" spans="1:19" x14ac:dyDescent="0.2">
      <c r="A59" s="652">
        <v>32</v>
      </c>
      <c r="B59" s="653">
        <v>7.45</v>
      </c>
      <c r="C59" s="654">
        <v>8</v>
      </c>
      <c r="D59" s="655">
        <v>0</v>
      </c>
      <c r="E59" s="656">
        <f t="shared" si="0"/>
        <v>0</v>
      </c>
      <c r="F59" s="657">
        <v>64</v>
      </c>
      <c r="G59" s="658">
        <v>15.45</v>
      </c>
      <c r="H59" s="658">
        <v>16</v>
      </c>
      <c r="I59" s="655">
        <v>0</v>
      </c>
      <c r="J59" s="656">
        <f t="shared" si="1"/>
        <v>0</v>
      </c>
      <c r="K59" s="657">
        <v>96</v>
      </c>
      <c r="L59" s="658">
        <v>23.45</v>
      </c>
      <c r="M59" s="658">
        <v>24</v>
      </c>
      <c r="N59" s="655">
        <v>0</v>
      </c>
      <c r="O59" s="656">
        <f t="shared" si="2"/>
        <v>0</v>
      </c>
      <c r="P59" s="6224"/>
    </row>
    <row r="60" spans="1:19" x14ac:dyDescent="0.2">
      <c r="A60" s="6225" t="s">
        <v>27</v>
      </c>
      <c r="B60" s="6226"/>
      <c r="C60" s="6226"/>
      <c r="D60" s="662">
        <f>SUM(D28:D59)</f>
        <v>0</v>
      </c>
      <c r="E60" s="6227">
        <f>SUM(E28:E59)</f>
        <v>0</v>
      </c>
      <c r="F60" s="6226"/>
      <c r="G60" s="6226"/>
      <c r="H60" s="6226"/>
      <c r="I60" s="662">
        <f>SUM(I28:I59)</f>
        <v>0</v>
      </c>
      <c r="J60" s="6227">
        <f>SUM(J28:J59)</f>
        <v>0</v>
      </c>
      <c r="K60" s="6226"/>
      <c r="L60" s="6226"/>
      <c r="M60" s="6226"/>
      <c r="N60" s="6226">
        <f>SUM(N28:N59)</f>
        <v>0</v>
      </c>
      <c r="O60" s="6227">
        <f>SUM(O28:O59)</f>
        <v>0</v>
      </c>
      <c r="P60" s="6228"/>
    </row>
    <row r="64" spans="1:19" x14ac:dyDescent="0.2">
      <c r="A64" t="s">
        <v>31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6229"/>
      <c r="B66" s="6230"/>
      <c r="C66" s="6230"/>
      <c r="D66" s="667"/>
      <c r="E66" s="6230"/>
      <c r="F66" s="6230"/>
      <c r="G66" s="6230"/>
      <c r="H66" s="6230"/>
      <c r="I66" s="667"/>
      <c r="J66" s="668"/>
      <c r="K66" s="6230"/>
      <c r="L66" s="6230"/>
      <c r="M66" s="6230"/>
      <c r="N66" s="6230"/>
      <c r="O66" s="6230"/>
      <c r="P66" s="6231"/>
    </row>
    <row r="67" spans="1:16" x14ac:dyDescent="0.2">
      <c r="A67" s="670" t="s">
        <v>28</v>
      </c>
      <c r="B67" s="671"/>
      <c r="C67" s="671"/>
      <c r="D67" s="672"/>
      <c r="E67" s="673"/>
      <c r="F67" s="671"/>
      <c r="G67" s="671"/>
      <c r="H67" s="673"/>
      <c r="I67" s="672"/>
      <c r="J67" s="674"/>
      <c r="K67" s="671"/>
      <c r="L67" s="671"/>
      <c r="M67" s="671"/>
      <c r="N67" s="671"/>
      <c r="O67" s="671"/>
      <c r="P67" s="675"/>
    </row>
    <row r="68" spans="1:16" x14ac:dyDescent="0.2">
      <c r="A68" s="676"/>
      <c r="B68" s="677"/>
      <c r="C68" s="677"/>
      <c r="D68" s="677"/>
      <c r="E68" s="677"/>
      <c r="F68" s="677"/>
      <c r="G68" s="677"/>
      <c r="H68" s="677"/>
      <c r="I68" s="677"/>
      <c r="J68" s="677"/>
      <c r="K68" s="677"/>
      <c r="L68" s="678"/>
      <c r="M68" s="678"/>
      <c r="N68" s="678"/>
      <c r="O68" s="678"/>
      <c r="P68" s="679"/>
    </row>
    <row r="69" spans="1:16" x14ac:dyDescent="0.2">
      <c r="A69" s="680"/>
      <c r="B69" s="681"/>
      <c r="C69" s="681"/>
      <c r="D69" s="682"/>
      <c r="E69" s="683"/>
      <c r="F69" s="681"/>
      <c r="G69" s="681"/>
      <c r="H69" s="683"/>
      <c r="I69" s="682"/>
      <c r="J69" s="684"/>
      <c r="K69" s="681"/>
      <c r="L69" s="681"/>
      <c r="M69" s="681"/>
      <c r="N69" s="681"/>
      <c r="O69" s="681"/>
      <c r="P69" s="685"/>
    </row>
    <row r="70" spans="1:16" x14ac:dyDescent="0.2">
      <c r="A70" s="686"/>
      <c r="B70" s="687"/>
      <c r="C70" s="687"/>
      <c r="D70" s="688"/>
      <c r="E70" s="689"/>
      <c r="F70" s="687"/>
      <c r="G70" s="687"/>
      <c r="H70" s="689"/>
      <c r="I70" s="688"/>
      <c r="J70" s="687"/>
      <c r="K70" s="687"/>
      <c r="L70" s="687"/>
      <c r="M70" s="687"/>
      <c r="N70" s="687"/>
      <c r="O70" s="687"/>
      <c r="P70" s="690"/>
    </row>
    <row r="71" spans="1:16" x14ac:dyDescent="0.2">
      <c r="A71" s="6232"/>
      <c r="B71" s="6233"/>
      <c r="C71" s="6233"/>
      <c r="D71" s="693"/>
      <c r="E71" s="6234"/>
      <c r="F71" s="6233"/>
      <c r="G71" s="6233"/>
      <c r="H71" s="6234"/>
      <c r="I71" s="693"/>
      <c r="J71" s="6233"/>
      <c r="K71" s="6233"/>
      <c r="L71" s="6233"/>
      <c r="M71" s="6233"/>
      <c r="N71" s="6233"/>
      <c r="O71" s="6233"/>
      <c r="P71" s="6235"/>
    </row>
    <row r="72" spans="1:16" x14ac:dyDescent="0.2">
      <c r="A72" s="696"/>
      <c r="B72" s="697"/>
      <c r="C72" s="697"/>
      <c r="D72" s="698"/>
      <c r="E72" s="699"/>
      <c r="F72" s="697"/>
      <c r="G72" s="697"/>
      <c r="H72" s="699"/>
      <c r="I72" s="698"/>
      <c r="J72" s="697"/>
      <c r="K72" s="697"/>
      <c r="L72" s="697"/>
      <c r="M72" s="697" t="s">
        <v>29</v>
      </c>
      <c r="N72" s="697"/>
      <c r="O72" s="697"/>
      <c r="P72" s="700"/>
    </row>
    <row r="73" spans="1:16" x14ac:dyDescent="0.2">
      <c r="A73" s="701"/>
      <c r="B73" s="702"/>
      <c r="C73" s="702"/>
      <c r="D73" s="703"/>
      <c r="E73" s="704"/>
      <c r="F73" s="702"/>
      <c r="G73" s="702"/>
      <c r="H73" s="704"/>
      <c r="I73" s="703"/>
      <c r="J73" s="702"/>
      <c r="K73" s="702"/>
      <c r="L73" s="702"/>
      <c r="M73" s="702" t="s">
        <v>30</v>
      </c>
      <c r="N73" s="702"/>
      <c r="O73" s="702"/>
      <c r="P73" s="705"/>
    </row>
    <row r="74" spans="1:16" ht="15.75" x14ac:dyDescent="0.25">
      <c r="E74" s="6236"/>
      <c r="H74" s="6236"/>
    </row>
    <row r="75" spans="1:16" ht="15.75" x14ac:dyDescent="0.25">
      <c r="C75" s="707"/>
      <c r="E75" s="6237"/>
      <c r="H75" s="6237"/>
    </row>
    <row r="76" spans="1:16" ht="15.75" x14ac:dyDescent="0.25">
      <c r="E76" s="709"/>
      <c r="H76" s="709"/>
    </row>
    <row r="77" spans="1:16" ht="15.75" x14ac:dyDescent="0.25">
      <c r="E77" s="6238"/>
      <c r="H77" s="6238"/>
    </row>
    <row r="78" spans="1:16" ht="15.75" x14ac:dyDescent="0.25">
      <c r="E78" s="6239"/>
      <c r="H78" s="6239"/>
    </row>
    <row r="79" spans="1:16" ht="15.75" x14ac:dyDescent="0.25">
      <c r="E79" s="6240"/>
      <c r="H79" s="6240"/>
    </row>
    <row r="80" spans="1:16" ht="15.75" x14ac:dyDescent="0.25">
      <c r="E80" s="6241"/>
      <c r="H80" s="6241"/>
    </row>
    <row r="81" spans="5:13" ht="15.75" x14ac:dyDescent="0.25">
      <c r="E81" s="6242"/>
      <c r="H81" s="6242"/>
    </row>
    <row r="82" spans="5:13" ht="15.75" x14ac:dyDescent="0.25">
      <c r="E82" s="6243"/>
      <c r="H82" s="6243"/>
    </row>
    <row r="83" spans="5:13" ht="15.75" x14ac:dyDescent="0.25">
      <c r="E83" s="716"/>
      <c r="H83" s="716"/>
    </row>
    <row r="84" spans="5:13" ht="15.75" x14ac:dyDescent="0.25">
      <c r="E84" s="717"/>
      <c r="H84" s="717"/>
    </row>
    <row r="85" spans="5:13" ht="15.75" x14ac:dyDescent="0.25">
      <c r="E85" s="718"/>
      <c r="H85" s="718"/>
    </row>
    <row r="86" spans="5:13" ht="15.75" x14ac:dyDescent="0.25">
      <c r="E86" s="719"/>
      <c r="H86" s="719"/>
    </row>
    <row r="87" spans="5:13" ht="15.75" x14ac:dyDescent="0.25">
      <c r="E87" s="720"/>
      <c r="H87" s="720"/>
    </row>
    <row r="88" spans="5:13" ht="15.75" x14ac:dyDescent="0.25">
      <c r="E88" s="721"/>
      <c r="H88" s="721"/>
    </row>
    <row r="89" spans="5:13" ht="15.75" x14ac:dyDescent="0.25">
      <c r="E89" s="722"/>
      <c r="H89" s="722"/>
    </row>
    <row r="90" spans="5:13" ht="15.75" x14ac:dyDescent="0.25">
      <c r="E90" s="723"/>
      <c r="H90" s="723"/>
    </row>
    <row r="91" spans="5:13" ht="15.75" x14ac:dyDescent="0.25">
      <c r="E91" s="724"/>
      <c r="H91" s="724"/>
    </row>
    <row r="92" spans="5:13" ht="15.75" x14ac:dyDescent="0.25">
      <c r="E92" s="725"/>
      <c r="H92" s="725"/>
    </row>
    <row r="93" spans="5:13" ht="15.75" x14ac:dyDescent="0.25">
      <c r="E93" s="726"/>
      <c r="H93" s="726"/>
    </row>
    <row r="94" spans="5:13" ht="15.75" x14ac:dyDescent="0.25">
      <c r="E94" s="6244"/>
      <c r="H94" s="6244"/>
    </row>
    <row r="95" spans="5:13" ht="15.75" x14ac:dyDescent="0.25">
      <c r="E95" s="6245"/>
      <c r="H95" s="6245"/>
    </row>
    <row r="96" spans="5:13" ht="15.75" x14ac:dyDescent="0.25">
      <c r="E96" s="6246"/>
      <c r="H96" s="6246"/>
      <c r="M96" s="6247" t="s">
        <v>8</v>
      </c>
    </row>
    <row r="97" spans="5:14" ht="15.75" x14ac:dyDescent="0.25">
      <c r="E97" s="6248"/>
      <c r="H97" s="6248"/>
    </row>
    <row r="98" spans="5:14" ht="15.75" x14ac:dyDescent="0.25">
      <c r="E98" s="6249"/>
      <c r="H98" s="6249"/>
    </row>
    <row r="99" spans="5:14" ht="15.75" x14ac:dyDescent="0.25">
      <c r="E99" s="6250"/>
      <c r="H99" s="6250"/>
    </row>
    <row r="101" spans="5:14" x14ac:dyDescent="0.2">
      <c r="N101" s="734"/>
    </row>
    <row r="126" spans="4:4" x14ac:dyDescent="0.2">
      <c r="D126" s="735"/>
    </row>
  </sheetData>
  <mergeCells count="1">
    <mergeCell ref="Q27:R27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6099"/>
      <c r="B1" s="6100"/>
      <c r="C1" s="6100"/>
      <c r="D1" s="6101"/>
      <c r="E1" s="6100"/>
      <c r="F1" s="6100"/>
      <c r="G1" s="6100"/>
      <c r="H1" s="6100"/>
      <c r="I1" s="6101"/>
      <c r="J1" s="6100"/>
      <c r="K1" s="6100"/>
      <c r="L1" s="6100"/>
      <c r="M1" s="6100"/>
      <c r="N1" s="6100"/>
      <c r="O1" s="6100"/>
      <c r="P1" s="6102"/>
    </row>
    <row r="2" spans="1:16" ht="12.75" customHeight="1" x14ac:dyDescent="0.2">
      <c r="A2" s="6103" t="s">
        <v>0</v>
      </c>
      <c r="B2" s="6104"/>
      <c r="C2" s="6104"/>
      <c r="D2" s="6104"/>
      <c r="E2" s="6104"/>
      <c r="F2" s="6104"/>
      <c r="G2" s="6104"/>
      <c r="H2" s="6104"/>
      <c r="I2" s="6104"/>
      <c r="J2" s="6104"/>
      <c r="K2" s="6104"/>
      <c r="L2" s="6104"/>
      <c r="M2" s="6104"/>
      <c r="N2" s="6104"/>
      <c r="O2" s="6104"/>
      <c r="P2" s="6105"/>
    </row>
    <row r="3" spans="1:16" ht="12.75" customHeight="1" x14ac:dyDescent="0.2">
      <c r="A3" s="6106"/>
      <c r="B3" s="6107"/>
      <c r="C3" s="6107"/>
      <c r="D3" s="6107"/>
      <c r="E3" s="6107"/>
      <c r="F3" s="6107"/>
      <c r="G3" s="6107"/>
      <c r="H3" s="6107"/>
      <c r="I3" s="6107"/>
      <c r="J3" s="6107"/>
      <c r="K3" s="6107"/>
      <c r="L3" s="6107"/>
      <c r="M3" s="6107"/>
      <c r="N3" s="6107"/>
      <c r="O3" s="6107"/>
      <c r="P3" s="6108"/>
    </row>
    <row r="4" spans="1:16" ht="12.75" customHeight="1" x14ac:dyDescent="0.2">
      <c r="A4" s="290" t="s">
        <v>1</v>
      </c>
      <c r="B4" s="291"/>
      <c r="C4" s="291"/>
      <c r="D4" s="291"/>
      <c r="E4" s="291"/>
      <c r="F4" s="291"/>
      <c r="G4" s="291"/>
      <c r="H4" s="291"/>
      <c r="I4" s="291"/>
      <c r="J4" s="292"/>
      <c r="K4" s="6109"/>
      <c r="L4" s="6109"/>
      <c r="M4" s="6109"/>
      <c r="N4" s="6109"/>
      <c r="O4" s="6109"/>
      <c r="P4" s="6110"/>
    </row>
    <row r="5" spans="1:16" ht="12.75" customHeight="1" x14ac:dyDescent="0.2">
      <c r="A5" s="6111"/>
      <c r="B5" s="6112"/>
      <c r="C5" s="6112"/>
      <c r="D5" s="6113"/>
      <c r="E5" s="6112"/>
      <c r="F5" s="6112"/>
      <c r="G5" s="6112"/>
      <c r="H5" s="6112"/>
      <c r="I5" s="6113"/>
      <c r="J5" s="6112"/>
      <c r="K5" s="6112"/>
      <c r="L5" s="6112"/>
      <c r="M5" s="6112"/>
      <c r="N5" s="6112"/>
      <c r="O5" s="6112"/>
      <c r="P5" s="6114"/>
    </row>
    <row r="6" spans="1:16" ht="12.75" customHeight="1" x14ac:dyDescent="0.2">
      <c r="A6" s="299" t="s">
        <v>2</v>
      </c>
      <c r="B6" s="300"/>
      <c r="C6" s="300"/>
      <c r="D6" s="301"/>
      <c r="E6" s="300"/>
      <c r="F6" s="300"/>
      <c r="G6" s="300"/>
      <c r="H6" s="300"/>
      <c r="I6" s="301"/>
      <c r="J6" s="300"/>
      <c r="K6" s="300"/>
      <c r="L6" s="300"/>
      <c r="M6" s="300"/>
      <c r="N6" s="300"/>
      <c r="O6" s="300"/>
      <c r="P6" s="302"/>
    </row>
    <row r="7" spans="1:16" ht="12.75" customHeight="1" x14ac:dyDescent="0.2">
      <c r="A7" s="6115" t="s">
        <v>3</v>
      </c>
      <c r="B7" s="6116"/>
      <c r="C7" s="6116"/>
      <c r="D7" s="6117"/>
      <c r="E7" s="6116"/>
      <c r="F7" s="6116"/>
      <c r="G7" s="6116"/>
      <c r="H7" s="6116"/>
      <c r="I7" s="6117"/>
      <c r="J7" s="6116"/>
      <c r="K7" s="6116"/>
      <c r="L7" s="6116"/>
      <c r="M7" s="6116"/>
      <c r="N7" s="6116"/>
      <c r="O7" s="6116"/>
      <c r="P7" s="6118"/>
    </row>
    <row r="8" spans="1:16" ht="12.75" customHeight="1" x14ac:dyDescent="0.2">
      <c r="A8" s="6119" t="s">
        <v>4</v>
      </c>
      <c r="B8" s="6120"/>
      <c r="C8" s="6120"/>
      <c r="D8" s="6121"/>
      <c r="E8" s="6120"/>
      <c r="F8" s="6120"/>
      <c r="G8" s="6120"/>
      <c r="H8" s="6120"/>
      <c r="I8" s="6121"/>
      <c r="J8" s="6120"/>
      <c r="K8" s="6120"/>
      <c r="L8" s="6120"/>
      <c r="M8" s="6120"/>
      <c r="N8" s="6120"/>
      <c r="O8" s="6120"/>
      <c r="P8" s="6122"/>
    </row>
    <row r="9" spans="1:16" ht="12.75" customHeight="1" x14ac:dyDescent="0.2">
      <c r="A9" s="6123" t="s">
        <v>5</v>
      </c>
      <c r="B9" s="6124"/>
      <c r="C9" s="6124"/>
      <c r="D9" s="6125"/>
      <c r="E9" s="6124"/>
      <c r="F9" s="6124"/>
      <c r="G9" s="6124"/>
      <c r="H9" s="6124"/>
      <c r="I9" s="6125"/>
      <c r="J9" s="6124"/>
      <c r="K9" s="6124"/>
      <c r="L9" s="6124"/>
      <c r="M9" s="6124"/>
      <c r="N9" s="6124"/>
      <c r="O9" s="6124"/>
      <c r="P9" s="6126"/>
    </row>
    <row r="10" spans="1:16" ht="12.75" customHeight="1" x14ac:dyDescent="0.2">
      <c r="A10" s="6127" t="s">
        <v>6</v>
      </c>
      <c r="B10" s="6128"/>
      <c r="C10" s="6128"/>
      <c r="D10" s="317"/>
      <c r="E10" s="6128"/>
      <c r="F10" s="6128"/>
      <c r="G10" s="6128"/>
      <c r="H10" s="6128"/>
      <c r="I10" s="317"/>
      <c r="J10" s="6128"/>
      <c r="K10" s="6128"/>
      <c r="L10" s="6128"/>
      <c r="M10" s="6128"/>
      <c r="N10" s="6128"/>
      <c r="O10" s="6128"/>
      <c r="P10" s="6129"/>
    </row>
    <row r="11" spans="1:16" ht="12.75" customHeight="1" x14ac:dyDescent="0.2">
      <c r="A11" s="6130"/>
      <c r="B11" s="6131"/>
      <c r="C11" s="6131"/>
      <c r="D11" s="6132"/>
      <c r="E11" s="6131"/>
      <c r="F11" s="6131"/>
      <c r="G11" s="322"/>
      <c r="H11" s="6131"/>
      <c r="I11" s="6132"/>
      <c r="J11" s="6131"/>
      <c r="K11" s="6131"/>
      <c r="L11" s="6131"/>
      <c r="M11" s="6131"/>
      <c r="N11" s="6131"/>
      <c r="O11" s="6131"/>
      <c r="P11" s="6133"/>
    </row>
    <row r="12" spans="1:16" ht="12.75" customHeight="1" x14ac:dyDescent="0.2">
      <c r="A12" s="6134" t="s">
        <v>7</v>
      </c>
      <c r="B12" s="6135"/>
      <c r="C12" s="6135"/>
      <c r="D12" s="6136"/>
      <c r="E12" s="6135" t="s">
        <v>8</v>
      </c>
      <c r="F12" s="6135"/>
      <c r="G12" s="6135"/>
      <c r="H12" s="6135"/>
      <c r="I12" s="6136"/>
      <c r="J12" s="6135"/>
      <c r="K12" s="6135"/>
      <c r="L12" s="6135"/>
      <c r="M12" s="6135"/>
      <c r="N12" s="6137" t="s">
        <v>136</v>
      </c>
      <c r="O12" s="6135"/>
      <c r="P12" s="6138"/>
    </row>
    <row r="13" spans="1:16" ht="12.75" customHeight="1" x14ac:dyDescent="0.2">
      <c r="A13" s="6139"/>
      <c r="B13" s="6140"/>
      <c r="C13" s="6140"/>
      <c r="D13" s="6141"/>
      <c r="E13" s="6140"/>
      <c r="F13" s="6140"/>
      <c r="G13" s="6140"/>
      <c r="H13" s="6140"/>
      <c r="I13" s="6141"/>
      <c r="J13" s="6140"/>
      <c r="K13" s="6140"/>
      <c r="L13" s="6140"/>
      <c r="M13" s="6140"/>
      <c r="N13" s="6140"/>
      <c r="O13" s="6140"/>
      <c r="P13" s="6142"/>
    </row>
    <row r="14" spans="1:16" ht="12.75" customHeight="1" x14ac:dyDescent="0.2">
      <c r="A14" s="333" t="s">
        <v>10</v>
      </c>
      <c r="B14" s="334"/>
      <c r="C14" s="334"/>
      <c r="D14" s="335"/>
      <c r="E14" s="334"/>
      <c r="F14" s="334"/>
      <c r="G14" s="334"/>
      <c r="H14" s="334"/>
      <c r="I14" s="335"/>
      <c r="J14" s="334"/>
      <c r="K14" s="334"/>
      <c r="L14" s="334"/>
      <c r="M14" s="334"/>
      <c r="N14" s="336"/>
      <c r="O14" s="337"/>
      <c r="P14" s="338"/>
    </row>
    <row r="15" spans="1:16" ht="12.75" customHeight="1" x14ac:dyDescent="0.2">
      <c r="A15" s="6143"/>
      <c r="B15" s="6144"/>
      <c r="C15" s="6144"/>
      <c r="D15" s="6145"/>
      <c r="E15" s="6144"/>
      <c r="F15" s="6144"/>
      <c r="G15" s="6144"/>
      <c r="H15" s="6144"/>
      <c r="I15" s="6145"/>
      <c r="J15" s="6144"/>
      <c r="K15" s="6144"/>
      <c r="L15" s="6144"/>
      <c r="M15" s="6144"/>
      <c r="N15" s="6146" t="s">
        <v>11</v>
      </c>
      <c r="O15" s="6147" t="s">
        <v>12</v>
      </c>
      <c r="P15" s="6148"/>
    </row>
    <row r="16" spans="1:16" ht="12.75" customHeight="1" x14ac:dyDescent="0.2">
      <c r="A16" s="6149" t="s">
        <v>13</v>
      </c>
      <c r="B16" s="6150"/>
      <c r="C16" s="6150"/>
      <c r="D16" s="6151"/>
      <c r="E16" s="6150"/>
      <c r="F16" s="6150"/>
      <c r="G16" s="6150"/>
      <c r="H16" s="6150"/>
      <c r="I16" s="6151"/>
      <c r="J16" s="6150"/>
      <c r="K16" s="6150"/>
      <c r="L16" s="6150"/>
      <c r="M16" s="6150"/>
      <c r="N16" s="6152"/>
      <c r="O16" s="6153"/>
      <c r="P16" s="6153"/>
    </row>
    <row r="17" spans="1:47" ht="12.75" customHeight="1" x14ac:dyDescent="0.2">
      <c r="A17" s="6154" t="s">
        <v>14</v>
      </c>
      <c r="B17" s="6155"/>
      <c r="C17" s="6155"/>
      <c r="D17" s="6156"/>
      <c r="E17" s="6155"/>
      <c r="F17" s="6155"/>
      <c r="G17" s="6155"/>
      <c r="H17" s="6155"/>
      <c r="I17" s="6156"/>
      <c r="J17" s="6155"/>
      <c r="K17" s="6155"/>
      <c r="L17" s="6155"/>
      <c r="M17" s="6155"/>
      <c r="N17" s="6157" t="s">
        <v>15</v>
      </c>
      <c r="O17" s="6158" t="s">
        <v>16</v>
      </c>
      <c r="P17" s="6159"/>
    </row>
    <row r="18" spans="1:47" ht="12.75" customHeight="1" x14ac:dyDescent="0.2">
      <c r="A18" s="6160"/>
      <c r="B18" s="6161"/>
      <c r="C18" s="6161"/>
      <c r="D18" s="6162"/>
      <c r="E18" s="6161"/>
      <c r="F18" s="6161"/>
      <c r="G18" s="6161"/>
      <c r="H18" s="6161"/>
      <c r="I18" s="6162"/>
      <c r="J18" s="6161"/>
      <c r="K18" s="6161"/>
      <c r="L18" s="6161"/>
      <c r="M18" s="6161"/>
      <c r="N18" s="6163"/>
      <c r="O18" s="6164"/>
      <c r="P18" s="6165" t="s">
        <v>8</v>
      </c>
    </row>
    <row r="19" spans="1:47" ht="12.75" customHeight="1" x14ac:dyDescent="0.2">
      <c r="A19" s="6166"/>
      <c r="B19" s="6167"/>
      <c r="C19" s="6167"/>
      <c r="D19" s="364"/>
      <c r="E19" s="6167"/>
      <c r="F19" s="6167"/>
      <c r="G19" s="6167"/>
      <c r="H19" s="6167"/>
      <c r="I19" s="364"/>
      <c r="J19" s="6167"/>
      <c r="K19" s="365"/>
      <c r="L19" s="6167" t="s">
        <v>17</v>
      </c>
      <c r="M19" s="6167"/>
      <c r="N19" s="366"/>
      <c r="O19" s="367"/>
      <c r="P19" s="6168"/>
      <c r="AU19" s="369"/>
    </row>
    <row r="20" spans="1:47" ht="12.75" customHeight="1" x14ac:dyDescent="0.2">
      <c r="A20" s="6169"/>
      <c r="B20" s="6170"/>
      <c r="C20" s="6170"/>
      <c r="D20" s="6171"/>
      <c r="E20" s="6170"/>
      <c r="F20" s="6170"/>
      <c r="G20" s="6170"/>
      <c r="H20" s="6170"/>
      <c r="I20" s="6171"/>
      <c r="J20" s="6170"/>
      <c r="K20" s="6170"/>
      <c r="L20" s="6170"/>
      <c r="M20" s="6170"/>
      <c r="N20" s="6172"/>
      <c r="O20" s="6173"/>
      <c r="P20" s="6174"/>
    </row>
    <row r="21" spans="1:47" ht="12.75" customHeight="1" x14ac:dyDescent="0.2">
      <c r="A21" s="6175"/>
      <c r="B21" s="6176"/>
      <c r="C21" s="6177"/>
      <c r="D21" s="6177"/>
      <c r="E21" s="6176"/>
      <c r="F21" s="6176"/>
      <c r="G21" s="6176"/>
      <c r="H21" s="6176" t="s">
        <v>8</v>
      </c>
      <c r="I21" s="6178"/>
      <c r="J21" s="6176"/>
      <c r="K21" s="6176"/>
      <c r="L21" s="6176"/>
      <c r="M21" s="6176"/>
      <c r="N21" s="6179"/>
      <c r="O21" s="6180"/>
      <c r="P21" s="6181"/>
    </row>
    <row r="22" spans="1:47" ht="12.75" customHeight="1" x14ac:dyDescent="0.2">
      <c r="A22" s="383"/>
      <c r="B22" s="384"/>
      <c r="C22" s="384"/>
      <c r="D22" s="385"/>
      <c r="E22" s="384"/>
      <c r="F22" s="384"/>
      <c r="G22" s="384"/>
      <c r="H22" s="384"/>
      <c r="I22" s="385"/>
      <c r="J22" s="384"/>
      <c r="K22" s="384"/>
      <c r="L22" s="384"/>
      <c r="M22" s="384"/>
      <c r="N22" s="384"/>
      <c r="O22" s="384"/>
      <c r="P22" s="386"/>
    </row>
    <row r="23" spans="1:47" ht="12.75" customHeight="1" x14ac:dyDescent="0.2">
      <c r="A23" s="6182" t="s">
        <v>18</v>
      </c>
      <c r="B23" s="6183"/>
      <c r="C23" s="6183"/>
      <c r="D23" s="6184"/>
      <c r="E23" s="6185" t="s">
        <v>19</v>
      </c>
      <c r="F23" s="6185"/>
      <c r="G23" s="6185"/>
      <c r="H23" s="6185"/>
      <c r="I23" s="6185"/>
      <c r="J23" s="6185"/>
      <c r="K23" s="6185"/>
      <c r="L23" s="6185"/>
      <c r="M23" s="6183"/>
      <c r="N23" s="6183"/>
      <c r="O23" s="6183"/>
      <c r="P23" s="6186"/>
    </row>
    <row r="24" spans="1:47" ht="15.75" x14ac:dyDescent="0.25">
      <c r="A24" s="6187"/>
      <c r="B24" s="6188"/>
      <c r="C24" s="6188"/>
      <c r="D24" s="6189"/>
      <c r="E24" s="6190" t="s">
        <v>20</v>
      </c>
      <c r="F24" s="6190"/>
      <c r="G24" s="6190"/>
      <c r="H24" s="6190"/>
      <c r="I24" s="6190"/>
      <c r="J24" s="6190"/>
      <c r="K24" s="6190"/>
      <c r="L24" s="6190"/>
      <c r="M24" s="6188"/>
      <c r="N24" s="6188"/>
      <c r="O24" s="6188"/>
      <c r="P24" s="6191"/>
    </row>
    <row r="25" spans="1:47" ht="12.75" customHeight="1" x14ac:dyDescent="0.2">
      <c r="A25" s="6192"/>
      <c r="B25" s="6193" t="s">
        <v>21</v>
      </c>
      <c r="C25" s="6194"/>
      <c r="D25" s="6194"/>
      <c r="E25" s="6194"/>
      <c r="F25" s="6194"/>
      <c r="G25" s="6194"/>
      <c r="H25" s="6194"/>
      <c r="I25" s="6194"/>
      <c r="J25" s="6194"/>
      <c r="K25" s="6194"/>
      <c r="L25" s="6194"/>
      <c r="M25" s="6194"/>
      <c r="N25" s="6194"/>
      <c r="O25" s="6195"/>
      <c r="P25" s="6196"/>
    </row>
    <row r="26" spans="1:47" ht="12.75" customHeight="1" x14ac:dyDescent="0.2">
      <c r="A26" s="6197" t="s">
        <v>22</v>
      </c>
      <c r="B26" s="6198" t="s">
        <v>23</v>
      </c>
      <c r="C26" s="6198"/>
      <c r="D26" s="6197" t="s">
        <v>24</v>
      </c>
      <c r="E26" s="6197" t="s">
        <v>25</v>
      </c>
      <c r="F26" s="6197" t="s">
        <v>22</v>
      </c>
      <c r="G26" s="6198" t="s">
        <v>23</v>
      </c>
      <c r="H26" s="6198"/>
      <c r="I26" s="6197" t="s">
        <v>24</v>
      </c>
      <c r="J26" s="6197" t="s">
        <v>25</v>
      </c>
      <c r="K26" s="6197" t="s">
        <v>22</v>
      </c>
      <c r="L26" s="6198" t="s">
        <v>23</v>
      </c>
      <c r="M26" s="6198"/>
      <c r="N26" s="6199" t="s">
        <v>24</v>
      </c>
      <c r="O26" s="6197" t="s">
        <v>25</v>
      </c>
      <c r="P26" s="6200"/>
    </row>
    <row r="27" spans="1:47" ht="12.75" customHeight="1" x14ac:dyDescent="0.2">
      <c r="A27" s="406"/>
      <c r="B27" s="407" t="s">
        <v>26</v>
      </c>
      <c r="C27" s="407" t="s">
        <v>2</v>
      </c>
      <c r="D27" s="406"/>
      <c r="E27" s="406"/>
      <c r="F27" s="406"/>
      <c r="G27" s="407" t="s">
        <v>26</v>
      </c>
      <c r="H27" s="407" t="s">
        <v>2</v>
      </c>
      <c r="I27" s="406"/>
      <c r="J27" s="406"/>
      <c r="K27" s="406"/>
      <c r="L27" s="407" t="s">
        <v>26</v>
      </c>
      <c r="M27" s="407" t="s">
        <v>2</v>
      </c>
      <c r="N27" s="408"/>
      <c r="O27" s="406"/>
      <c r="P27" s="6201"/>
      <c r="Q27" s="32" t="s">
        <v>138</v>
      </c>
      <c r="R27" s="31"/>
      <c r="S27" t="s">
        <v>139</v>
      </c>
    </row>
    <row r="28" spans="1:47" ht="12.75" customHeight="1" x14ac:dyDescent="0.2">
      <c r="A28" s="6202">
        <v>1</v>
      </c>
      <c r="B28" s="411">
        <v>0</v>
      </c>
      <c r="C28" s="6203">
        <v>0.15</v>
      </c>
      <c r="D28" s="6204">
        <v>0</v>
      </c>
      <c r="E28" s="6205">
        <f t="shared" ref="E28:E59" si="0">D28*(100-2.18)/100</f>
        <v>0</v>
      </c>
      <c r="F28" s="415">
        <v>33</v>
      </c>
      <c r="G28" s="6206">
        <v>8</v>
      </c>
      <c r="H28" s="6206">
        <v>8.15</v>
      </c>
      <c r="I28" s="6204">
        <v>0</v>
      </c>
      <c r="J28" s="6205">
        <f t="shared" ref="J28:J59" si="1">I28*(100-2.18)/100</f>
        <v>0</v>
      </c>
      <c r="K28" s="415">
        <v>65</v>
      </c>
      <c r="L28" s="6206">
        <v>16</v>
      </c>
      <c r="M28" s="6206">
        <v>16.149999999999999</v>
      </c>
      <c r="N28" s="6204">
        <v>0</v>
      </c>
      <c r="O28" s="6205">
        <f t="shared" ref="O28:O59" si="2">N28*(100-2.18)/100</f>
        <v>0</v>
      </c>
      <c r="P28" s="6207"/>
      <c r="Q28" s="4551">
        <v>0</v>
      </c>
      <c r="R28" s="155">
        <v>0.15</v>
      </c>
      <c r="S28" s="24">
        <f>AVERAGE(D28:D31)</f>
        <v>0</v>
      </c>
    </row>
    <row r="29" spans="1:47" ht="12.75" customHeight="1" x14ac:dyDescent="0.2">
      <c r="A29" s="418">
        <v>2</v>
      </c>
      <c r="B29" s="418">
        <v>0.15</v>
      </c>
      <c r="C29" s="419">
        <v>0.3</v>
      </c>
      <c r="D29" s="6208">
        <v>0</v>
      </c>
      <c r="E29" s="6209">
        <f t="shared" si="0"/>
        <v>0</v>
      </c>
      <c r="F29" s="422">
        <v>34</v>
      </c>
      <c r="G29" s="6210">
        <v>8.15</v>
      </c>
      <c r="H29" s="6210">
        <v>8.3000000000000007</v>
      </c>
      <c r="I29" s="6208">
        <v>0</v>
      </c>
      <c r="J29" s="6209">
        <f t="shared" si="1"/>
        <v>0</v>
      </c>
      <c r="K29" s="422">
        <v>66</v>
      </c>
      <c r="L29" s="6210">
        <v>16.149999999999999</v>
      </c>
      <c r="M29" s="6210">
        <v>16.3</v>
      </c>
      <c r="N29" s="6208">
        <v>0</v>
      </c>
      <c r="O29" s="6209">
        <f t="shared" si="2"/>
        <v>0</v>
      </c>
      <c r="P29" s="6211"/>
      <c r="Q29" s="4798">
        <v>1</v>
      </c>
      <c r="R29" s="4793">
        <v>1.1499999999999999</v>
      </c>
      <c r="S29" s="24">
        <f>AVERAGE(D32:D35)</f>
        <v>0</v>
      </c>
    </row>
    <row r="30" spans="1:47" ht="12.75" customHeight="1" x14ac:dyDescent="0.2">
      <c r="A30" s="425">
        <v>3</v>
      </c>
      <c r="B30" s="426">
        <v>0.3</v>
      </c>
      <c r="C30" s="427">
        <v>0.45</v>
      </c>
      <c r="D30" s="428">
        <v>0</v>
      </c>
      <c r="E30" s="429">
        <f t="shared" si="0"/>
        <v>0</v>
      </c>
      <c r="F30" s="430">
        <v>35</v>
      </c>
      <c r="G30" s="431">
        <v>8.3000000000000007</v>
      </c>
      <c r="H30" s="431">
        <v>8.4499999999999993</v>
      </c>
      <c r="I30" s="428">
        <v>0</v>
      </c>
      <c r="J30" s="429">
        <f t="shared" si="1"/>
        <v>0</v>
      </c>
      <c r="K30" s="430">
        <v>67</v>
      </c>
      <c r="L30" s="431">
        <v>16.3</v>
      </c>
      <c r="M30" s="431">
        <v>16.45</v>
      </c>
      <c r="N30" s="428">
        <v>0</v>
      </c>
      <c r="O30" s="429">
        <f t="shared" si="2"/>
        <v>0</v>
      </c>
      <c r="P30" s="432"/>
      <c r="Q30" s="4690">
        <v>2</v>
      </c>
      <c r="R30" s="4793">
        <v>2.15</v>
      </c>
      <c r="S30" s="24">
        <f>AVERAGE(D36:D39)</f>
        <v>0</v>
      </c>
      <c r="V30" s="433"/>
    </row>
    <row r="31" spans="1:47" ht="12.75" customHeight="1" x14ac:dyDescent="0.2">
      <c r="A31" s="434">
        <v>4</v>
      </c>
      <c r="B31" s="434">
        <v>0.45</v>
      </c>
      <c r="C31" s="435">
        <v>1</v>
      </c>
      <c r="D31" s="436">
        <v>0</v>
      </c>
      <c r="E31" s="437">
        <f t="shared" si="0"/>
        <v>0</v>
      </c>
      <c r="F31" s="438">
        <v>36</v>
      </c>
      <c r="G31" s="435">
        <v>8.4499999999999993</v>
      </c>
      <c r="H31" s="435">
        <v>9</v>
      </c>
      <c r="I31" s="436">
        <v>0</v>
      </c>
      <c r="J31" s="437">
        <f t="shared" si="1"/>
        <v>0</v>
      </c>
      <c r="K31" s="438">
        <v>68</v>
      </c>
      <c r="L31" s="435">
        <v>16.45</v>
      </c>
      <c r="M31" s="435">
        <v>17</v>
      </c>
      <c r="N31" s="436">
        <v>0</v>
      </c>
      <c r="O31" s="437">
        <f t="shared" si="2"/>
        <v>0</v>
      </c>
      <c r="P31" s="6212"/>
      <c r="Q31" s="4690">
        <v>3</v>
      </c>
      <c r="R31" s="4787">
        <v>3.15</v>
      </c>
      <c r="S31" s="24">
        <f>AVERAGE(D40:D43)</f>
        <v>0</v>
      </c>
    </row>
    <row r="32" spans="1:47" ht="12.75" customHeight="1" x14ac:dyDescent="0.2">
      <c r="A32" s="440">
        <v>5</v>
      </c>
      <c r="B32" s="441">
        <v>1</v>
      </c>
      <c r="C32" s="442">
        <v>1.1499999999999999</v>
      </c>
      <c r="D32" s="443">
        <v>0</v>
      </c>
      <c r="E32" s="444">
        <f t="shared" si="0"/>
        <v>0</v>
      </c>
      <c r="F32" s="445">
        <v>37</v>
      </c>
      <c r="G32" s="441">
        <v>9</v>
      </c>
      <c r="H32" s="441">
        <v>9.15</v>
      </c>
      <c r="I32" s="443">
        <v>0</v>
      </c>
      <c r="J32" s="444">
        <f t="shared" si="1"/>
        <v>0</v>
      </c>
      <c r="K32" s="445">
        <v>69</v>
      </c>
      <c r="L32" s="441">
        <v>17</v>
      </c>
      <c r="M32" s="441">
        <v>17.149999999999999</v>
      </c>
      <c r="N32" s="443">
        <v>0</v>
      </c>
      <c r="O32" s="444">
        <f t="shared" si="2"/>
        <v>0</v>
      </c>
      <c r="P32" s="6213"/>
      <c r="Q32" s="4690">
        <v>4</v>
      </c>
      <c r="R32" s="4787">
        <v>4.1500000000000004</v>
      </c>
      <c r="S32" s="24">
        <f>AVERAGE(D44:D47)</f>
        <v>0</v>
      </c>
      <c r="AQ32" s="443"/>
    </row>
    <row r="33" spans="1:19" ht="12.75" customHeight="1" x14ac:dyDescent="0.2">
      <c r="A33" s="447">
        <v>6</v>
      </c>
      <c r="B33" s="448">
        <v>1.1499999999999999</v>
      </c>
      <c r="C33" s="449">
        <v>1.3</v>
      </c>
      <c r="D33" s="450">
        <v>0</v>
      </c>
      <c r="E33" s="451">
        <f t="shared" si="0"/>
        <v>0</v>
      </c>
      <c r="F33" s="452">
        <v>38</v>
      </c>
      <c r="G33" s="449">
        <v>9.15</v>
      </c>
      <c r="H33" s="449">
        <v>9.3000000000000007</v>
      </c>
      <c r="I33" s="450">
        <v>0</v>
      </c>
      <c r="J33" s="451">
        <f t="shared" si="1"/>
        <v>0</v>
      </c>
      <c r="K33" s="452">
        <v>70</v>
      </c>
      <c r="L33" s="449">
        <v>17.149999999999999</v>
      </c>
      <c r="M33" s="449">
        <v>17.3</v>
      </c>
      <c r="N33" s="450">
        <v>0</v>
      </c>
      <c r="O33" s="451">
        <f t="shared" si="2"/>
        <v>0</v>
      </c>
      <c r="P33" s="453"/>
      <c r="Q33" s="4798">
        <v>5</v>
      </c>
      <c r="R33" s="4787">
        <v>5.15</v>
      </c>
      <c r="S33" s="24">
        <f>AVERAGE(D48:D51)</f>
        <v>0</v>
      </c>
    </row>
    <row r="34" spans="1:19" x14ac:dyDescent="0.2">
      <c r="A34" s="454">
        <v>7</v>
      </c>
      <c r="B34" s="455">
        <v>1.3</v>
      </c>
      <c r="C34" s="456">
        <v>1.45</v>
      </c>
      <c r="D34" s="457">
        <v>0</v>
      </c>
      <c r="E34" s="458">
        <f t="shared" si="0"/>
        <v>0</v>
      </c>
      <c r="F34" s="459">
        <v>39</v>
      </c>
      <c r="G34" s="460">
        <v>9.3000000000000007</v>
      </c>
      <c r="H34" s="460">
        <v>9.4499999999999993</v>
      </c>
      <c r="I34" s="457">
        <v>0</v>
      </c>
      <c r="J34" s="458">
        <f t="shared" si="1"/>
        <v>0</v>
      </c>
      <c r="K34" s="459">
        <v>71</v>
      </c>
      <c r="L34" s="460">
        <v>17.3</v>
      </c>
      <c r="M34" s="460">
        <v>17.45</v>
      </c>
      <c r="N34" s="457">
        <v>0</v>
      </c>
      <c r="O34" s="458">
        <f t="shared" si="2"/>
        <v>0</v>
      </c>
      <c r="P34" s="461"/>
      <c r="Q34" s="4798">
        <v>6</v>
      </c>
      <c r="R34" s="4787">
        <v>6.15</v>
      </c>
      <c r="S34" s="24">
        <f>AVERAGE(D52:D55)</f>
        <v>0</v>
      </c>
    </row>
    <row r="35" spans="1:19" x14ac:dyDescent="0.2">
      <c r="A35" s="462">
        <v>8</v>
      </c>
      <c r="B35" s="462">
        <v>1.45</v>
      </c>
      <c r="C35" s="463">
        <v>2</v>
      </c>
      <c r="D35" s="464">
        <v>0</v>
      </c>
      <c r="E35" s="465">
        <f t="shared" si="0"/>
        <v>0</v>
      </c>
      <c r="F35" s="466">
        <v>40</v>
      </c>
      <c r="G35" s="463">
        <v>9.4499999999999993</v>
      </c>
      <c r="H35" s="463">
        <v>10</v>
      </c>
      <c r="I35" s="464">
        <v>0</v>
      </c>
      <c r="J35" s="465">
        <f t="shared" si="1"/>
        <v>0</v>
      </c>
      <c r="K35" s="466">
        <v>72</v>
      </c>
      <c r="L35" s="467">
        <v>17.45</v>
      </c>
      <c r="M35" s="463">
        <v>18</v>
      </c>
      <c r="N35" s="464">
        <v>0</v>
      </c>
      <c r="O35" s="465">
        <f t="shared" si="2"/>
        <v>0</v>
      </c>
      <c r="P35" s="468"/>
      <c r="Q35" s="4798">
        <v>7</v>
      </c>
      <c r="R35" s="4787">
        <v>7.15</v>
      </c>
      <c r="S35" s="24">
        <f>AVERAGE(D56:D59)</f>
        <v>0</v>
      </c>
    </row>
    <row r="36" spans="1:19" x14ac:dyDescent="0.2">
      <c r="A36" s="469">
        <v>9</v>
      </c>
      <c r="B36" s="470">
        <v>2</v>
      </c>
      <c r="C36" s="471">
        <v>2.15</v>
      </c>
      <c r="D36" s="472">
        <v>0</v>
      </c>
      <c r="E36" s="473">
        <f t="shared" si="0"/>
        <v>0</v>
      </c>
      <c r="F36" s="474">
        <v>41</v>
      </c>
      <c r="G36" s="475">
        <v>10</v>
      </c>
      <c r="H36" s="476">
        <v>10.15</v>
      </c>
      <c r="I36" s="472">
        <v>0</v>
      </c>
      <c r="J36" s="473">
        <f t="shared" si="1"/>
        <v>0</v>
      </c>
      <c r="K36" s="474">
        <v>73</v>
      </c>
      <c r="L36" s="476">
        <v>18</v>
      </c>
      <c r="M36" s="475">
        <v>18.149999999999999</v>
      </c>
      <c r="N36" s="472">
        <v>0</v>
      </c>
      <c r="O36" s="473">
        <f t="shared" si="2"/>
        <v>0</v>
      </c>
      <c r="P36" s="6214"/>
      <c r="Q36" s="4794">
        <v>8</v>
      </c>
      <c r="R36" s="4794">
        <v>8.15</v>
      </c>
      <c r="S36" s="24">
        <f>AVERAGE(I28:I31)</f>
        <v>0</v>
      </c>
    </row>
    <row r="37" spans="1:19" x14ac:dyDescent="0.2">
      <c r="A37" s="478">
        <v>10</v>
      </c>
      <c r="B37" s="478">
        <v>2.15</v>
      </c>
      <c r="C37" s="479">
        <v>2.2999999999999998</v>
      </c>
      <c r="D37" s="480">
        <v>0</v>
      </c>
      <c r="E37" s="481">
        <f t="shared" si="0"/>
        <v>0</v>
      </c>
      <c r="F37" s="482">
        <v>42</v>
      </c>
      <c r="G37" s="479">
        <v>10.15</v>
      </c>
      <c r="H37" s="483">
        <v>10.3</v>
      </c>
      <c r="I37" s="480">
        <v>0</v>
      </c>
      <c r="J37" s="481">
        <f t="shared" si="1"/>
        <v>0</v>
      </c>
      <c r="K37" s="482">
        <v>74</v>
      </c>
      <c r="L37" s="483">
        <v>18.149999999999999</v>
      </c>
      <c r="M37" s="479">
        <v>18.3</v>
      </c>
      <c r="N37" s="480">
        <v>0</v>
      </c>
      <c r="O37" s="481">
        <f t="shared" si="2"/>
        <v>0</v>
      </c>
      <c r="P37" s="6215"/>
      <c r="Q37" s="4798">
        <v>9</v>
      </c>
      <c r="R37" s="4798">
        <v>9.15</v>
      </c>
      <c r="S37" s="24">
        <f>AVERAGE(I32:I35)</f>
        <v>0</v>
      </c>
    </row>
    <row r="38" spans="1:19" x14ac:dyDescent="0.2">
      <c r="A38" s="485">
        <v>11</v>
      </c>
      <c r="B38" s="486">
        <v>2.2999999999999998</v>
      </c>
      <c r="C38" s="487">
        <v>2.4500000000000002</v>
      </c>
      <c r="D38" s="488">
        <v>0</v>
      </c>
      <c r="E38" s="489">
        <f t="shared" si="0"/>
        <v>0</v>
      </c>
      <c r="F38" s="490">
        <v>43</v>
      </c>
      <c r="G38" s="491">
        <v>10.3</v>
      </c>
      <c r="H38" s="492">
        <v>10.45</v>
      </c>
      <c r="I38" s="488">
        <v>0</v>
      </c>
      <c r="J38" s="489">
        <f t="shared" si="1"/>
        <v>0</v>
      </c>
      <c r="K38" s="490">
        <v>75</v>
      </c>
      <c r="L38" s="492">
        <v>18.3</v>
      </c>
      <c r="M38" s="491">
        <v>18.45</v>
      </c>
      <c r="N38" s="488">
        <v>0</v>
      </c>
      <c r="O38" s="489">
        <f t="shared" si="2"/>
        <v>0</v>
      </c>
      <c r="P38" s="6216"/>
      <c r="Q38" s="4798">
        <v>10</v>
      </c>
      <c r="R38" s="4794">
        <v>10.15</v>
      </c>
      <c r="S38" s="24">
        <f>AVERAGE(I36:I39)</f>
        <v>0</v>
      </c>
    </row>
    <row r="39" spans="1:19" x14ac:dyDescent="0.2">
      <c r="A39" s="494">
        <v>12</v>
      </c>
      <c r="B39" s="494">
        <v>2.4500000000000002</v>
      </c>
      <c r="C39" s="495">
        <v>3</v>
      </c>
      <c r="D39" s="496">
        <v>0</v>
      </c>
      <c r="E39" s="497">
        <f t="shared" si="0"/>
        <v>0</v>
      </c>
      <c r="F39" s="498">
        <v>44</v>
      </c>
      <c r="G39" s="495">
        <v>10.45</v>
      </c>
      <c r="H39" s="499">
        <v>11</v>
      </c>
      <c r="I39" s="496">
        <v>0</v>
      </c>
      <c r="J39" s="497">
        <f t="shared" si="1"/>
        <v>0</v>
      </c>
      <c r="K39" s="498">
        <v>76</v>
      </c>
      <c r="L39" s="499">
        <v>18.45</v>
      </c>
      <c r="M39" s="495">
        <v>19</v>
      </c>
      <c r="N39" s="496">
        <v>0</v>
      </c>
      <c r="O39" s="497">
        <f t="shared" si="2"/>
        <v>0</v>
      </c>
      <c r="P39" s="500"/>
      <c r="Q39" s="4798">
        <v>11</v>
      </c>
      <c r="R39" s="4794">
        <v>11.15</v>
      </c>
      <c r="S39" s="24">
        <f>AVERAGE(I40:I43)</f>
        <v>0</v>
      </c>
    </row>
    <row r="40" spans="1:19" x14ac:dyDescent="0.2">
      <c r="A40" s="501">
        <v>13</v>
      </c>
      <c r="B40" s="502">
        <v>3</v>
      </c>
      <c r="C40" s="503">
        <v>3.15</v>
      </c>
      <c r="D40" s="504">
        <v>0</v>
      </c>
      <c r="E40" s="505">
        <f t="shared" si="0"/>
        <v>0</v>
      </c>
      <c r="F40" s="506">
        <v>45</v>
      </c>
      <c r="G40" s="507">
        <v>11</v>
      </c>
      <c r="H40" s="508">
        <v>11.15</v>
      </c>
      <c r="I40" s="504">
        <v>0</v>
      </c>
      <c r="J40" s="505">
        <f t="shared" si="1"/>
        <v>0</v>
      </c>
      <c r="K40" s="506">
        <v>77</v>
      </c>
      <c r="L40" s="508">
        <v>19</v>
      </c>
      <c r="M40" s="507">
        <v>19.149999999999999</v>
      </c>
      <c r="N40" s="504">
        <v>0</v>
      </c>
      <c r="O40" s="505">
        <f t="shared" si="2"/>
        <v>0</v>
      </c>
      <c r="P40" s="509"/>
      <c r="Q40" s="4798">
        <v>12</v>
      </c>
      <c r="R40" s="4794">
        <v>12.15</v>
      </c>
      <c r="S40" s="24">
        <f>AVERAGE(I44:I47)</f>
        <v>0</v>
      </c>
    </row>
    <row r="41" spans="1:19" x14ac:dyDescent="0.2">
      <c r="A41" s="510">
        <v>14</v>
      </c>
      <c r="B41" s="510">
        <v>3.15</v>
      </c>
      <c r="C41" s="511">
        <v>3.3</v>
      </c>
      <c r="D41" s="512">
        <v>0</v>
      </c>
      <c r="E41" s="513">
        <f t="shared" si="0"/>
        <v>0</v>
      </c>
      <c r="F41" s="514">
        <v>46</v>
      </c>
      <c r="G41" s="515">
        <v>11.15</v>
      </c>
      <c r="H41" s="511">
        <v>11.3</v>
      </c>
      <c r="I41" s="512">
        <v>0</v>
      </c>
      <c r="J41" s="513">
        <f t="shared" si="1"/>
        <v>0</v>
      </c>
      <c r="K41" s="514">
        <v>78</v>
      </c>
      <c r="L41" s="511">
        <v>19.149999999999999</v>
      </c>
      <c r="M41" s="515">
        <v>19.3</v>
      </c>
      <c r="N41" s="512">
        <v>0</v>
      </c>
      <c r="O41" s="513">
        <f t="shared" si="2"/>
        <v>0</v>
      </c>
      <c r="P41" s="516"/>
      <c r="Q41" s="4798">
        <v>13</v>
      </c>
      <c r="R41" s="4794">
        <v>13.15</v>
      </c>
      <c r="S41" s="24">
        <f>AVERAGE(I48:I51)</f>
        <v>0</v>
      </c>
    </row>
    <row r="42" spans="1:19" x14ac:dyDescent="0.2">
      <c r="A42" s="517">
        <v>15</v>
      </c>
      <c r="B42" s="518">
        <v>3.3</v>
      </c>
      <c r="C42" s="519">
        <v>3.45</v>
      </c>
      <c r="D42" s="520">
        <v>0</v>
      </c>
      <c r="E42" s="521">
        <f t="shared" si="0"/>
        <v>0</v>
      </c>
      <c r="F42" s="522">
        <v>47</v>
      </c>
      <c r="G42" s="523">
        <v>11.3</v>
      </c>
      <c r="H42" s="524">
        <v>11.45</v>
      </c>
      <c r="I42" s="520">
        <v>0</v>
      </c>
      <c r="J42" s="521">
        <f t="shared" si="1"/>
        <v>0</v>
      </c>
      <c r="K42" s="522">
        <v>79</v>
      </c>
      <c r="L42" s="524">
        <v>19.3</v>
      </c>
      <c r="M42" s="523">
        <v>19.45</v>
      </c>
      <c r="N42" s="520">
        <v>0</v>
      </c>
      <c r="O42" s="521">
        <f t="shared" si="2"/>
        <v>0</v>
      </c>
      <c r="P42" s="6217"/>
      <c r="Q42" s="4798">
        <v>14</v>
      </c>
      <c r="R42" s="4794">
        <v>14.15</v>
      </c>
      <c r="S42" s="24">
        <f>AVERAGE(I52:I55)</f>
        <v>0</v>
      </c>
    </row>
    <row r="43" spans="1:19" x14ac:dyDescent="0.2">
      <c r="A43" s="526">
        <v>16</v>
      </c>
      <c r="B43" s="526">
        <v>3.45</v>
      </c>
      <c r="C43" s="527">
        <v>4</v>
      </c>
      <c r="D43" s="528">
        <v>0</v>
      </c>
      <c r="E43" s="529">
        <f t="shared" si="0"/>
        <v>0</v>
      </c>
      <c r="F43" s="530">
        <v>48</v>
      </c>
      <c r="G43" s="531">
        <v>11.45</v>
      </c>
      <c r="H43" s="527">
        <v>12</v>
      </c>
      <c r="I43" s="528">
        <v>0</v>
      </c>
      <c r="J43" s="529">
        <f t="shared" si="1"/>
        <v>0</v>
      </c>
      <c r="K43" s="530">
        <v>80</v>
      </c>
      <c r="L43" s="527">
        <v>19.45</v>
      </c>
      <c r="M43" s="527">
        <v>20</v>
      </c>
      <c r="N43" s="528">
        <v>0</v>
      </c>
      <c r="O43" s="529">
        <f t="shared" si="2"/>
        <v>0</v>
      </c>
      <c r="P43" s="6218"/>
      <c r="Q43" s="4798">
        <v>15</v>
      </c>
      <c r="R43" s="4798">
        <v>15.15</v>
      </c>
      <c r="S43" s="24">
        <f>AVERAGE(I56:I59)</f>
        <v>0</v>
      </c>
    </row>
    <row r="44" spans="1:19" x14ac:dyDescent="0.2">
      <c r="A44" s="533">
        <v>17</v>
      </c>
      <c r="B44" s="534">
        <v>4</v>
      </c>
      <c r="C44" s="535">
        <v>4.1500000000000004</v>
      </c>
      <c r="D44" s="536">
        <v>0</v>
      </c>
      <c r="E44" s="537">
        <f t="shared" si="0"/>
        <v>0</v>
      </c>
      <c r="F44" s="538">
        <v>49</v>
      </c>
      <c r="G44" s="539">
        <v>12</v>
      </c>
      <c r="H44" s="540">
        <v>12.15</v>
      </c>
      <c r="I44" s="536">
        <v>0</v>
      </c>
      <c r="J44" s="537">
        <f t="shared" si="1"/>
        <v>0</v>
      </c>
      <c r="K44" s="538">
        <v>81</v>
      </c>
      <c r="L44" s="540">
        <v>20</v>
      </c>
      <c r="M44" s="539">
        <v>20.149999999999999</v>
      </c>
      <c r="N44" s="536">
        <v>0</v>
      </c>
      <c r="O44" s="537">
        <f t="shared" si="2"/>
        <v>0</v>
      </c>
      <c r="P44" s="6219"/>
      <c r="Q44" s="4794">
        <v>16</v>
      </c>
      <c r="R44" s="4794">
        <v>16.149999999999999</v>
      </c>
      <c r="S44" s="24">
        <f>AVERAGE(N28:N31)</f>
        <v>0</v>
      </c>
    </row>
    <row r="45" spans="1:19" x14ac:dyDescent="0.2">
      <c r="A45" s="542">
        <v>18</v>
      </c>
      <c r="B45" s="542">
        <v>4.1500000000000004</v>
      </c>
      <c r="C45" s="543">
        <v>4.3</v>
      </c>
      <c r="D45" s="544">
        <v>0</v>
      </c>
      <c r="E45" s="545">
        <f t="shared" si="0"/>
        <v>0</v>
      </c>
      <c r="F45" s="546">
        <v>50</v>
      </c>
      <c r="G45" s="547">
        <v>12.15</v>
      </c>
      <c r="H45" s="543">
        <v>12.3</v>
      </c>
      <c r="I45" s="544">
        <v>0</v>
      </c>
      <c r="J45" s="545">
        <f t="shared" si="1"/>
        <v>0</v>
      </c>
      <c r="K45" s="546">
        <v>82</v>
      </c>
      <c r="L45" s="543">
        <v>20.149999999999999</v>
      </c>
      <c r="M45" s="547">
        <v>20.3</v>
      </c>
      <c r="N45" s="544">
        <v>0</v>
      </c>
      <c r="O45" s="545">
        <f t="shared" si="2"/>
        <v>0</v>
      </c>
      <c r="P45" s="548"/>
      <c r="Q45" s="4798">
        <v>17</v>
      </c>
      <c r="R45" s="4798">
        <v>17.149999999999999</v>
      </c>
      <c r="S45" s="24">
        <f>AVERAGE(N32:N35)</f>
        <v>0</v>
      </c>
    </row>
    <row r="46" spans="1:19" x14ac:dyDescent="0.2">
      <c r="A46" s="549">
        <v>19</v>
      </c>
      <c r="B46" s="550">
        <v>4.3</v>
      </c>
      <c r="C46" s="551">
        <v>4.45</v>
      </c>
      <c r="D46" s="552">
        <v>0</v>
      </c>
      <c r="E46" s="553">
        <f t="shared" si="0"/>
        <v>0</v>
      </c>
      <c r="F46" s="554">
        <v>51</v>
      </c>
      <c r="G46" s="555">
        <v>12.3</v>
      </c>
      <c r="H46" s="556">
        <v>12.45</v>
      </c>
      <c r="I46" s="552">
        <v>0</v>
      </c>
      <c r="J46" s="553">
        <f t="shared" si="1"/>
        <v>0</v>
      </c>
      <c r="K46" s="554">
        <v>83</v>
      </c>
      <c r="L46" s="556">
        <v>20.3</v>
      </c>
      <c r="M46" s="555">
        <v>20.45</v>
      </c>
      <c r="N46" s="552">
        <v>0</v>
      </c>
      <c r="O46" s="553">
        <f t="shared" si="2"/>
        <v>0</v>
      </c>
      <c r="P46" s="557"/>
      <c r="Q46" s="4794">
        <v>18</v>
      </c>
      <c r="R46" s="4798">
        <v>18.149999999999999</v>
      </c>
      <c r="S46" s="24">
        <f>AVERAGE(N36:N39)</f>
        <v>0</v>
      </c>
    </row>
    <row r="47" spans="1:19" x14ac:dyDescent="0.2">
      <c r="A47" s="558">
        <v>20</v>
      </c>
      <c r="B47" s="558">
        <v>4.45</v>
      </c>
      <c r="C47" s="559">
        <v>5</v>
      </c>
      <c r="D47" s="560">
        <v>0</v>
      </c>
      <c r="E47" s="561">
        <f t="shared" si="0"/>
        <v>0</v>
      </c>
      <c r="F47" s="562">
        <v>52</v>
      </c>
      <c r="G47" s="563">
        <v>12.45</v>
      </c>
      <c r="H47" s="559">
        <v>13</v>
      </c>
      <c r="I47" s="560">
        <v>0</v>
      </c>
      <c r="J47" s="561">
        <f t="shared" si="1"/>
        <v>0</v>
      </c>
      <c r="K47" s="562">
        <v>84</v>
      </c>
      <c r="L47" s="559">
        <v>20.45</v>
      </c>
      <c r="M47" s="563">
        <v>21</v>
      </c>
      <c r="N47" s="560">
        <v>0</v>
      </c>
      <c r="O47" s="561">
        <f t="shared" si="2"/>
        <v>0</v>
      </c>
      <c r="P47" s="564"/>
      <c r="Q47" s="4794">
        <v>19</v>
      </c>
      <c r="R47" s="4798">
        <v>19.149999999999999</v>
      </c>
      <c r="S47" s="24">
        <f>AVERAGE(N40:N43)</f>
        <v>0</v>
      </c>
    </row>
    <row r="48" spans="1:19" x14ac:dyDescent="0.2">
      <c r="A48" s="565">
        <v>21</v>
      </c>
      <c r="B48" s="566">
        <v>5</v>
      </c>
      <c r="C48" s="567">
        <v>5.15</v>
      </c>
      <c r="D48" s="568">
        <v>0</v>
      </c>
      <c r="E48" s="569">
        <f t="shared" si="0"/>
        <v>0</v>
      </c>
      <c r="F48" s="570">
        <v>53</v>
      </c>
      <c r="G48" s="566">
        <v>13</v>
      </c>
      <c r="H48" s="571">
        <v>13.15</v>
      </c>
      <c r="I48" s="568">
        <v>0</v>
      </c>
      <c r="J48" s="569">
        <f t="shared" si="1"/>
        <v>0</v>
      </c>
      <c r="K48" s="570">
        <v>85</v>
      </c>
      <c r="L48" s="571">
        <v>21</v>
      </c>
      <c r="M48" s="566">
        <v>21.15</v>
      </c>
      <c r="N48" s="568">
        <v>0</v>
      </c>
      <c r="O48" s="569">
        <f t="shared" si="2"/>
        <v>0</v>
      </c>
      <c r="P48" s="6220"/>
      <c r="Q48" s="4794">
        <v>20</v>
      </c>
      <c r="R48" s="4798">
        <v>20.149999999999999</v>
      </c>
      <c r="S48" s="24">
        <f>AVERAGE(N44:N47)</f>
        <v>0</v>
      </c>
    </row>
    <row r="49" spans="1:19" x14ac:dyDescent="0.2">
      <c r="A49" s="573">
        <v>22</v>
      </c>
      <c r="B49" s="574">
        <v>5.15</v>
      </c>
      <c r="C49" s="575">
        <v>5.3</v>
      </c>
      <c r="D49" s="576">
        <v>0</v>
      </c>
      <c r="E49" s="577">
        <f t="shared" si="0"/>
        <v>0</v>
      </c>
      <c r="F49" s="578">
        <v>54</v>
      </c>
      <c r="G49" s="579">
        <v>13.15</v>
      </c>
      <c r="H49" s="575">
        <v>13.3</v>
      </c>
      <c r="I49" s="576">
        <v>0</v>
      </c>
      <c r="J49" s="577">
        <f t="shared" si="1"/>
        <v>0</v>
      </c>
      <c r="K49" s="578">
        <v>86</v>
      </c>
      <c r="L49" s="575">
        <v>21.15</v>
      </c>
      <c r="M49" s="579">
        <v>21.3</v>
      </c>
      <c r="N49" s="576">
        <v>0</v>
      </c>
      <c r="O49" s="577">
        <f t="shared" si="2"/>
        <v>0</v>
      </c>
      <c r="P49" s="6221"/>
      <c r="Q49" s="4794">
        <v>21</v>
      </c>
      <c r="R49" s="4798">
        <v>21.15</v>
      </c>
      <c r="S49" s="24">
        <f>AVERAGE(N48:N51)</f>
        <v>0</v>
      </c>
    </row>
    <row r="50" spans="1:19" x14ac:dyDescent="0.2">
      <c r="A50" s="581">
        <v>23</v>
      </c>
      <c r="B50" s="582">
        <v>5.3</v>
      </c>
      <c r="C50" s="583">
        <v>5.45</v>
      </c>
      <c r="D50" s="584">
        <v>0</v>
      </c>
      <c r="E50" s="585">
        <f t="shared" si="0"/>
        <v>0</v>
      </c>
      <c r="F50" s="586">
        <v>55</v>
      </c>
      <c r="G50" s="582">
        <v>13.3</v>
      </c>
      <c r="H50" s="587">
        <v>13.45</v>
      </c>
      <c r="I50" s="584">
        <v>0</v>
      </c>
      <c r="J50" s="585">
        <f t="shared" si="1"/>
        <v>0</v>
      </c>
      <c r="K50" s="586">
        <v>87</v>
      </c>
      <c r="L50" s="587">
        <v>21.3</v>
      </c>
      <c r="M50" s="582">
        <v>21.45</v>
      </c>
      <c r="N50" s="584">
        <v>0</v>
      </c>
      <c r="O50" s="585">
        <f t="shared" si="2"/>
        <v>0</v>
      </c>
      <c r="P50" s="6222"/>
      <c r="Q50" s="4794">
        <v>22</v>
      </c>
      <c r="R50" s="4798">
        <v>22.15</v>
      </c>
      <c r="S50" s="24">
        <f>AVERAGE(N52:N55)</f>
        <v>0</v>
      </c>
    </row>
    <row r="51" spans="1:19" x14ac:dyDescent="0.2">
      <c r="A51" s="589">
        <v>24</v>
      </c>
      <c r="B51" s="590">
        <v>5.45</v>
      </c>
      <c r="C51" s="591">
        <v>6</v>
      </c>
      <c r="D51" s="592">
        <v>0</v>
      </c>
      <c r="E51" s="593">
        <f t="shared" si="0"/>
        <v>0</v>
      </c>
      <c r="F51" s="594">
        <v>56</v>
      </c>
      <c r="G51" s="595">
        <v>13.45</v>
      </c>
      <c r="H51" s="591">
        <v>14</v>
      </c>
      <c r="I51" s="592">
        <v>0</v>
      </c>
      <c r="J51" s="593">
        <f t="shared" si="1"/>
        <v>0</v>
      </c>
      <c r="K51" s="594">
        <v>88</v>
      </c>
      <c r="L51" s="591">
        <v>21.45</v>
      </c>
      <c r="M51" s="595">
        <v>22</v>
      </c>
      <c r="N51" s="592">
        <v>0</v>
      </c>
      <c r="O51" s="593">
        <f t="shared" si="2"/>
        <v>0</v>
      </c>
      <c r="P51" s="596"/>
      <c r="Q51" s="4794">
        <v>23</v>
      </c>
      <c r="R51" s="4798">
        <v>23.15</v>
      </c>
      <c r="S51" s="24">
        <f>AVERAGE(N56:N59)</f>
        <v>0</v>
      </c>
    </row>
    <row r="52" spans="1:19" x14ac:dyDescent="0.2">
      <c r="A52" s="597">
        <v>25</v>
      </c>
      <c r="B52" s="598">
        <v>6</v>
      </c>
      <c r="C52" s="599">
        <v>6.15</v>
      </c>
      <c r="D52" s="600">
        <v>0</v>
      </c>
      <c r="E52" s="601">
        <f t="shared" si="0"/>
        <v>0</v>
      </c>
      <c r="F52" s="602">
        <v>57</v>
      </c>
      <c r="G52" s="598">
        <v>14</v>
      </c>
      <c r="H52" s="603">
        <v>14.15</v>
      </c>
      <c r="I52" s="600">
        <v>0</v>
      </c>
      <c r="J52" s="601">
        <f t="shared" si="1"/>
        <v>0</v>
      </c>
      <c r="K52" s="602">
        <v>89</v>
      </c>
      <c r="L52" s="603">
        <v>22</v>
      </c>
      <c r="M52" s="598">
        <v>22.15</v>
      </c>
      <c r="N52" s="600">
        <v>0</v>
      </c>
      <c r="O52" s="601">
        <f t="shared" si="2"/>
        <v>0</v>
      </c>
      <c r="P52" s="604"/>
      <c r="Q52" t="s">
        <v>140</v>
      </c>
      <c r="S52" s="24">
        <f>AVERAGE(S28:S51)</f>
        <v>0</v>
      </c>
    </row>
    <row r="53" spans="1:19" x14ac:dyDescent="0.2">
      <c r="A53" s="605">
        <v>26</v>
      </c>
      <c r="B53" s="606">
        <v>6.15</v>
      </c>
      <c r="C53" s="607">
        <v>6.3</v>
      </c>
      <c r="D53" s="608">
        <v>0</v>
      </c>
      <c r="E53" s="609">
        <f t="shared" si="0"/>
        <v>0</v>
      </c>
      <c r="F53" s="610">
        <v>58</v>
      </c>
      <c r="G53" s="611">
        <v>14.15</v>
      </c>
      <c r="H53" s="607">
        <v>14.3</v>
      </c>
      <c r="I53" s="608">
        <v>0</v>
      </c>
      <c r="J53" s="609">
        <f t="shared" si="1"/>
        <v>0</v>
      </c>
      <c r="K53" s="610">
        <v>90</v>
      </c>
      <c r="L53" s="607">
        <v>22.15</v>
      </c>
      <c r="M53" s="611">
        <v>22.3</v>
      </c>
      <c r="N53" s="608">
        <v>0</v>
      </c>
      <c r="O53" s="609">
        <f t="shared" si="2"/>
        <v>0</v>
      </c>
      <c r="P53" s="612"/>
    </row>
    <row r="54" spans="1:19" x14ac:dyDescent="0.2">
      <c r="A54" s="613">
        <v>27</v>
      </c>
      <c r="B54" s="614">
        <v>6.3</v>
      </c>
      <c r="C54" s="615">
        <v>6.45</v>
      </c>
      <c r="D54" s="616">
        <v>0</v>
      </c>
      <c r="E54" s="617">
        <f t="shared" si="0"/>
        <v>0</v>
      </c>
      <c r="F54" s="618">
        <v>59</v>
      </c>
      <c r="G54" s="614">
        <v>14.3</v>
      </c>
      <c r="H54" s="619">
        <v>14.45</v>
      </c>
      <c r="I54" s="616">
        <v>0</v>
      </c>
      <c r="J54" s="617">
        <f t="shared" si="1"/>
        <v>0</v>
      </c>
      <c r="K54" s="618">
        <v>91</v>
      </c>
      <c r="L54" s="619">
        <v>22.3</v>
      </c>
      <c r="M54" s="614">
        <v>22.45</v>
      </c>
      <c r="N54" s="616">
        <v>0</v>
      </c>
      <c r="O54" s="617">
        <f t="shared" si="2"/>
        <v>0</v>
      </c>
      <c r="P54" s="620"/>
    </row>
    <row r="55" spans="1:19" x14ac:dyDescent="0.2">
      <c r="A55" s="621">
        <v>28</v>
      </c>
      <c r="B55" s="622">
        <v>6.45</v>
      </c>
      <c r="C55" s="623">
        <v>7</v>
      </c>
      <c r="D55" s="624">
        <v>0</v>
      </c>
      <c r="E55" s="625">
        <f t="shared" si="0"/>
        <v>0</v>
      </c>
      <c r="F55" s="626">
        <v>60</v>
      </c>
      <c r="G55" s="627">
        <v>14.45</v>
      </c>
      <c r="H55" s="627">
        <v>15</v>
      </c>
      <c r="I55" s="624">
        <v>0</v>
      </c>
      <c r="J55" s="625">
        <f t="shared" si="1"/>
        <v>0</v>
      </c>
      <c r="K55" s="626">
        <v>92</v>
      </c>
      <c r="L55" s="623">
        <v>22.45</v>
      </c>
      <c r="M55" s="627">
        <v>23</v>
      </c>
      <c r="N55" s="624">
        <v>0</v>
      </c>
      <c r="O55" s="625">
        <f t="shared" si="2"/>
        <v>0</v>
      </c>
      <c r="P55" s="6223"/>
    </row>
    <row r="56" spans="1:19" x14ac:dyDescent="0.2">
      <c r="A56" s="629">
        <v>29</v>
      </c>
      <c r="B56" s="630">
        <v>7</v>
      </c>
      <c r="C56" s="631">
        <v>7.15</v>
      </c>
      <c r="D56" s="632">
        <v>0</v>
      </c>
      <c r="E56" s="633">
        <f t="shared" si="0"/>
        <v>0</v>
      </c>
      <c r="F56" s="634">
        <v>61</v>
      </c>
      <c r="G56" s="630">
        <v>15</v>
      </c>
      <c r="H56" s="630">
        <v>15.15</v>
      </c>
      <c r="I56" s="632">
        <v>0</v>
      </c>
      <c r="J56" s="633">
        <f t="shared" si="1"/>
        <v>0</v>
      </c>
      <c r="K56" s="634">
        <v>93</v>
      </c>
      <c r="L56" s="635">
        <v>23</v>
      </c>
      <c r="M56" s="630">
        <v>23.15</v>
      </c>
      <c r="N56" s="632">
        <v>0</v>
      </c>
      <c r="O56" s="633">
        <f t="shared" si="2"/>
        <v>0</v>
      </c>
      <c r="P56" s="636"/>
    </row>
    <row r="57" spans="1:19" x14ac:dyDescent="0.2">
      <c r="A57" s="637">
        <v>30</v>
      </c>
      <c r="B57" s="638">
        <v>7.15</v>
      </c>
      <c r="C57" s="639">
        <v>7.3</v>
      </c>
      <c r="D57" s="640">
        <v>0</v>
      </c>
      <c r="E57" s="641">
        <f t="shared" si="0"/>
        <v>0</v>
      </c>
      <c r="F57" s="642">
        <v>62</v>
      </c>
      <c r="G57" s="643">
        <v>15.15</v>
      </c>
      <c r="H57" s="643">
        <v>15.3</v>
      </c>
      <c r="I57" s="640">
        <v>0</v>
      </c>
      <c r="J57" s="641">
        <f t="shared" si="1"/>
        <v>0</v>
      </c>
      <c r="K57" s="642">
        <v>94</v>
      </c>
      <c r="L57" s="643">
        <v>23.15</v>
      </c>
      <c r="M57" s="643">
        <v>23.3</v>
      </c>
      <c r="N57" s="640">
        <v>0</v>
      </c>
      <c r="O57" s="641">
        <f t="shared" si="2"/>
        <v>0</v>
      </c>
      <c r="P57" s="644"/>
    </row>
    <row r="58" spans="1:19" x14ac:dyDescent="0.2">
      <c r="A58" s="645">
        <v>31</v>
      </c>
      <c r="B58" s="646">
        <v>7.3</v>
      </c>
      <c r="C58" s="647">
        <v>7.45</v>
      </c>
      <c r="D58" s="648">
        <v>0</v>
      </c>
      <c r="E58" s="649">
        <f t="shared" si="0"/>
        <v>0</v>
      </c>
      <c r="F58" s="650">
        <v>63</v>
      </c>
      <c r="G58" s="646">
        <v>15.3</v>
      </c>
      <c r="H58" s="646">
        <v>15.45</v>
      </c>
      <c r="I58" s="648">
        <v>0</v>
      </c>
      <c r="J58" s="649">
        <f t="shared" si="1"/>
        <v>0</v>
      </c>
      <c r="K58" s="650">
        <v>95</v>
      </c>
      <c r="L58" s="646">
        <v>23.3</v>
      </c>
      <c r="M58" s="646">
        <v>23.45</v>
      </c>
      <c r="N58" s="648">
        <v>0</v>
      </c>
      <c r="O58" s="649">
        <f t="shared" si="2"/>
        <v>0</v>
      </c>
      <c r="P58" s="651"/>
    </row>
    <row r="59" spans="1:19" x14ac:dyDescent="0.2">
      <c r="A59" s="652">
        <v>32</v>
      </c>
      <c r="B59" s="653">
        <v>7.45</v>
      </c>
      <c r="C59" s="654">
        <v>8</v>
      </c>
      <c r="D59" s="655">
        <v>0</v>
      </c>
      <c r="E59" s="656">
        <f t="shared" si="0"/>
        <v>0</v>
      </c>
      <c r="F59" s="657">
        <v>64</v>
      </c>
      <c r="G59" s="658">
        <v>15.45</v>
      </c>
      <c r="H59" s="658">
        <v>16</v>
      </c>
      <c r="I59" s="655">
        <v>0</v>
      </c>
      <c r="J59" s="656">
        <f t="shared" si="1"/>
        <v>0</v>
      </c>
      <c r="K59" s="657">
        <v>96</v>
      </c>
      <c r="L59" s="658">
        <v>23.45</v>
      </c>
      <c r="M59" s="658">
        <v>24</v>
      </c>
      <c r="N59" s="655">
        <v>0</v>
      </c>
      <c r="O59" s="656">
        <f t="shared" si="2"/>
        <v>0</v>
      </c>
      <c r="P59" s="6224"/>
    </row>
    <row r="60" spans="1:19" x14ac:dyDescent="0.2">
      <c r="A60" s="6225" t="s">
        <v>27</v>
      </c>
      <c r="B60" s="6226"/>
      <c r="C60" s="6226"/>
      <c r="D60" s="662">
        <f>SUM(D28:D59)</f>
        <v>0</v>
      </c>
      <c r="E60" s="6227">
        <f>SUM(E28:E59)</f>
        <v>0</v>
      </c>
      <c r="F60" s="6226"/>
      <c r="G60" s="6226"/>
      <c r="H60" s="6226"/>
      <c r="I60" s="662">
        <f>SUM(I28:I59)</f>
        <v>0</v>
      </c>
      <c r="J60" s="6227">
        <f>SUM(J28:J59)</f>
        <v>0</v>
      </c>
      <c r="K60" s="6226"/>
      <c r="L60" s="6226"/>
      <c r="M60" s="6226"/>
      <c r="N60" s="6226">
        <f>SUM(N28:N59)</f>
        <v>0</v>
      </c>
      <c r="O60" s="6227">
        <f>SUM(O28:O59)</f>
        <v>0</v>
      </c>
      <c r="P60" s="6228"/>
    </row>
    <row r="64" spans="1:19" x14ac:dyDescent="0.2">
      <c r="A64" t="s">
        <v>31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6229"/>
      <c r="B66" s="6230"/>
      <c r="C66" s="6230"/>
      <c r="D66" s="667"/>
      <c r="E66" s="6230"/>
      <c r="F66" s="6230"/>
      <c r="G66" s="6230"/>
      <c r="H66" s="6230"/>
      <c r="I66" s="667"/>
      <c r="J66" s="668"/>
      <c r="K66" s="6230"/>
      <c r="L66" s="6230"/>
      <c r="M66" s="6230"/>
      <c r="N66" s="6230"/>
      <c r="O66" s="6230"/>
      <c r="P66" s="6231"/>
    </row>
    <row r="67" spans="1:16" x14ac:dyDescent="0.2">
      <c r="A67" s="670" t="s">
        <v>28</v>
      </c>
      <c r="B67" s="671"/>
      <c r="C67" s="671"/>
      <c r="D67" s="672"/>
      <c r="E67" s="673"/>
      <c r="F67" s="671"/>
      <c r="G67" s="671"/>
      <c r="H67" s="673"/>
      <c r="I67" s="672"/>
      <c r="J67" s="674"/>
      <c r="K67" s="671"/>
      <c r="L67" s="671"/>
      <c r="M67" s="671"/>
      <c r="N67" s="671"/>
      <c r="O67" s="671"/>
      <c r="P67" s="675"/>
    </row>
    <row r="68" spans="1:16" x14ac:dyDescent="0.2">
      <c r="A68" s="676"/>
      <c r="B68" s="677"/>
      <c r="C68" s="677"/>
      <c r="D68" s="677"/>
      <c r="E68" s="677"/>
      <c r="F68" s="677"/>
      <c r="G68" s="677"/>
      <c r="H68" s="677"/>
      <c r="I68" s="677"/>
      <c r="J68" s="677"/>
      <c r="K68" s="677"/>
      <c r="L68" s="678"/>
      <c r="M68" s="678"/>
      <c r="N68" s="678"/>
      <c r="O68" s="678"/>
      <c r="P68" s="679"/>
    </row>
    <row r="69" spans="1:16" x14ac:dyDescent="0.2">
      <c r="A69" s="680"/>
      <c r="B69" s="681"/>
      <c r="C69" s="681"/>
      <c r="D69" s="682"/>
      <c r="E69" s="683"/>
      <c r="F69" s="681"/>
      <c r="G69" s="681"/>
      <c r="H69" s="683"/>
      <c r="I69" s="682"/>
      <c r="J69" s="684"/>
      <c r="K69" s="681"/>
      <c r="L69" s="681"/>
      <c r="M69" s="681"/>
      <c r="N69" s="681"/>
      <c r="O69" s="681"/>
      <c r="P69" s="685"/>
    </row>
    <row r="70" spans="1:16" x14ac:dyDescent="0.2">
      <c r="A70" s="686"/>
      <c r="B70" s="687"/>
      <c r="C70" s="687"/>
      <c r="D70" s="688"/>
      <c r="E70" s="689"/>
      <c r="F70" s="687"/>
      <c r="G70" s="687"/>
      <c r="H70" s="689"/>
      <c r="I70" s="688"/>
      <c r="J70" s="687"/>
      <c r="K70" s="687"/>
      <c r="L70" s="687"/>
      <c r="M70" s="687"/>
      <c r="N70" s="687"/>
      <c r="O70" s="687"/>
      <c r="P70" s="690"/>
    </row>
    <row r="71" spans="1:16" x14ac:dyDescent="0.2">
      <c r="A71" s="6232"/>
      <c r="B71" s="6233"/>
      <c r="C71" s="6233"/>
      <c r="D71" s="693"/>
      <c r="E71" s="6234"/>
      <c r="F71" s="6233"/>
      <c r="G71" s="6233"/>
      <c r="H71" s="6234"/>
      <c r="I71" s="693"/>
      <c r="J71" s="6233"/>
      <c r="K71" s="6233"/>
      <c r="L71" s="6233"/>
      <c r="M71" s="6233"/>
      <c r="N71" s="6233"/>
      <c r="O71" s="6233"/>
      <c r="P71" s="6235"/>
    </row>
    <row r="72" spans="1:16" x14ac:dyDescent="0.2">
      <c r="A72" s="696"/>
      <c r="B72" s="697"/>
      <c r="C72" s="697"/>
      <c r="D72" s="698"/>
      <c r="E72" s="699"/>
      <c r="F72" s="697"/>
      <c r="G72" s="697"/>
      <c r="H72" s="699"/>
      <c r="I72" s="698"/>
      <c r="J72" s="697"/>
      <c r="K72" s="697"/>
      <c r="L72" s="697"/>
      <c r="M72" s="697" t="s">
        <v>29</v>
      </c>
      <c r="N72" s="697"/>
      <c r="O72" s="697"/>
      <c r="P72" s="700"/>
    </row>
    <row r="73" spans="1:16" x14ac:dyDescent="0.2">
      <c r="A73" s="701"/>
      <c r="B73" s="702"/>
      <c r="C73" s="702"/>
      <c r="D73" s="703"/>
      <c r="E73" s="704"/>
      <c r="F73" s="702"/>
      <c r="G73" s="702"/>
      <c r="H73" s="704"/>
      <c r="I73" s="703"/>
      <c r="J73" s="702"/>
      <c r="K73" s="702"/>
      <c r="L73" s="702"/>
      <c r="M73" s="702" t="s">
        <v>30</v>
      </c>
      <c r="N73" s="702"/>
      <c r="O73" s="702"/>
      <c r="P73" s="705"/>
    </row>
    <row r="74" spans="1:16" ht="15.75" x14ac:dyDescent="0.25">
      <c r="E74" s="6236"/>
      <c r="H74" s="6236"/>
    </row>
    <row r="75" spans="1:16" ht="15.75" x14ac:dyDescent="0.25">
      <c r="C75" s="707"/>
      <c r="E75" s="6237"/>
      <c r="H75" s="6237"/>
    </row>
    <row r="76" spans="1:16" ht="15.75" x14ac:dyDescent="0.25">
      <c r="E76" s="709"/>
      <c r="H76" s="709"/>
    </row>
    <row r="77" spans="1:16" ht="15.75" x14ac:dyDescent="0.25">
      <c r="E77" s="6238"/>
      <c r="H77" s="6238"/>
    </row>
    <row r="78" spans="1:16" ht="15.75" x14ac:dyDescent="0.25">
      <c r="E78" s="6239"/>
      <c r="H78" s="6239"/>
    </row>
    <row r="79" spans="1:16" ht="15.75" x14ac:dyDescent="0.25">
      <c r="E79" s="6240"/>
      <c r="H79" s="6240"/>
    </row>
    <row r="80" spans="1:16" ht="15.75" x14ac:dyDescent="0.25">
      <c r="E80" s="6241"/>
      <c r="H80" s="6241"/>
    </row>
    <row r="81" spans="5:13" ht="15.75" x14ac:dyDescent="0.25">
      <c r="E81" s="6242"/>
      <c r="H81" s="6242"/>
    </row>
    <row r="82" spans="5:13" ht="15.75" x14ac:dyDescent="0.25">
      <c r="E82" s="6243"/>
      <c r="H82" s="6243"/>
    </row>
    <row r="83" spans="5:13" ht="15.75" x14ac:dyDescent="0.25">
      <c r="E83" s="716"/>
      <c r="H83" s="716"/>
    </row>
    <row r="84" spans="5:13" ht="15.75" x14ac:dyDescent="0.25">
      <c r="E84" s="717"/>
      <c r="H84" s="717"/>
    </row>
    <row r="85" spans="5:13" ht="15.75" x14ac:dyDescent="0.25">
      <c r="E85" s="718"/>
      <c r="H85" s="718"/>
    </row>
    <row r="86" spans="5:13" ht="15.75" x14ac:dyDescent="0.25">
      <c r="E86" s="719"/>
      <c r="H86" s="719"/>
    </row>
    <row r="87" spans="5:13" ht="15.75" x14ac:dyDescent="0.25">
      <c r="E87" s="720"/>
      <c r="H87" s="720"/>
    </row>
    <row r="88" spans="5:13" ht="15.75" x14ac:dyDescent="0.25">
      <c r="E88" s="721"/>
      <c r="H88" s="721"/>
    </row>
    <row r="89" spans="5:13" ht="15.75" x14ac:dyDescent="0.25">
      <c r="E89" s="722"/>
      <c r="H89" s="722"/>
    </row>
    <row r="90" spans="5:13" ht="15.75" x14ac:dyDescent="0.25">
      <c r="E90" s="723"/>
      <c r="H90" s="723"/>
    </row>
    <row r="91" spans="5:13" ht="15.75" x14ac:dyDescent="0.25">
      <c r="E91" s="724"/>
      <c r="H91" s="724"/>
    </row>
    <row r="92" spans="5:13" ht="15.75" x14ac:dyDescent="0.25">
      <c r="E92" s="725"/>
      <c r="H92" s="725"/>
    </row>
    <row r="93" spans="5:13" ht="15.75" x14ac:dyDescent="0.25">
      <c r="E93" s="726"/>
      <c r="H93" s="726"/>
    </row>
    <row r="94" spans="5:13" ht="15.75" x14ac:dyDescent="0.25">
      <c r="E94" s="6244"/>
      <c r="H94" s="6244"/>
    </row>
    <row r="95" spans="5:13" ht="15.75" x14ac:dyDescent="0.25">
      <c r="E95" s="6245"/>
      <c r="H95" s="6245"/>
    </row>
    <row r="96" spans="5:13" ht="15.75" x14ac:dyDescent="0.25">
      <c r="E96" s="6246"/>
      <c r="H96" s="6246"/>
      <c r="M96" s="6247" t="s">
        <v>8</v>
      </c>
    </row>
    <row r="97" spans="5:14" ht="15.75" x14ac:dyDescent="0.25">
      <c r="E97" s="6248"/>
      <c r="H97" s="6248"/>
    </row>
    <row r="98" spans="5:14" ht="15.75" x14ac:dyDescent="0.25">
      <c r="E98" s="6249"/>
      <c r="H98" s="6249"/>
    </row>
    <row r="99" spans="5:14" ht="15.75" x14ac:dyDescent="0.25">
      <c r="E99" s="6250"/>
      <c r="H99" s="6250"/>
    </row>
    <row r="101" spans="5:14" x14ac:dyDescent="0.2">
      <c r="N101" s="734"/>
    </row>
    <row r="126" spans="4:4" x14ac:dyDescent="0.2">
      <c r="D126" s="735"/>
    </row>
  </sheetData>
  <mergeCells count="1">
    <mergeCell ref="Q27:R27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6099"/>
      <c r="B1" s="6100"/>
      <c r="C1" s="6100"/>
      <c r="D1" s="6101"/>
      <c r="E1" s="6100"/>
      <c r="F1" s="6100"/>
      <c r="G1" s="6100"/>
      <c r="H1" s="6100"/>
      <c r="I1" s="6101"/>
      <c r="J1" s="6100"/>
      <c r="K1" s="6100"/>
      <c r="L1" s="6100"/>
      <c r="M1" s="6100"/>
      <c r="N1" s="6100"/>
      <c r="O1" s="6100"/>
      <c r="P1" s="6102"/>
    </row>
    <row r="2" spans="1:16" ht="12.75" customHeight="1" x14ac:dyDescent="0.2">
      <c r="A2" s="6103" t="s">
        <v>0</v>
      </c>
      <c r="B2" s="6104"/>
      <c r="C2" s="6104"/>
      <c r="D2" s="6104"/>
      <c r="E2" s="6104"/>
      <c r="F2" s="6104"/>
      <c r="G2" s="6104"/>
      <c r="H2" s="6104"/>
      <c r="I2" s="6104"/>
      <c r="J2" s="6104"/>
      <c r="K2" s="6104"/>
      <c r="L2" s="6104"/>
      <c r="M2" s="6104"/>
      <c r="N2" s="6104"/>
      <c r="O2" s="6104"/>
      <c r="P2" s="6105"/>
    </row>
    <row r="3" spans="1:16" ht="12.75" customHeight="1" x14ac:dyDescent="0.2">
      <c r="A3" s="6106"/>
      <c r="B3" s="6107"/>
      <c r="C3" s="6107"/>
      <c r="D3" s="6107"/>
      <c r="E3" s="6107"/>
      <c r="F3" s="6107"/>
      <c r="G3" s="6107"/>
      <c r="H3" s="6107"/>
      <c r="I3" s="6107"/>
      <c r="J3" s="6107"/>
      <c r="K3" s="6107"/>
      <c r="L3" s="6107"/>
      <c r="M3" s="6107"/>
      <c r="N3" s="6107"/>
      <c r="O3" s="6107"/>
      <c r="P3" s="6108"/>
    </row>
    <row r="4" spans="1:16" ht="12.75" customHeight="1" x14ac:dyDescent="0.2">
      <c r="A4" s="290" t="s">
        <v>1</v>
      </c>
      <c r="B4" s="291"/>
      <c r="C4" s="291"/>
      <c r="D4" s="291"/>
      <c r="E4" s="291"/>
      <c r="F4" s="291"/>
      <c r="G4" s="291"/>
      <c r="H4" s="291"/>
      <c r="I4" s="291"/>
      <c r="J4" s="292"/>
      <c r="K4" s="6109"/>
      <c r="L4" s="6109"/>
      <c r="M4" s="6109"/>
      <c r="N4" s="6109"/>
      <c r="O4" s="6109"/>
      <c r="P4" s="6110"/>
    </row>
    <row r="5" spans="1:16" ht="12.75" customHeight="1" x14ac:dyDescent="0.2">
      <c r="A5" s="6111"/>
      <c r="B5" s="6112"/>
      <c r="C5" s="6112"/>
      <c r="D5" s="6113"/>
      <c r="E5" s="6112"/>
      <c r="F5" s="6112"/>
      <c r="G5" s="6112"/>
      <c r="H5" s="6112"/>
      <c r="I5" s="6113"/>
      <c r="J5" s="6112"/>
      <c r="K5" s="6112"/>
      <c r="L5" s="6112"/>
      <c r="M5" s="6112"/>
      <c r="N5" s="6112"/>
      <c r="O5" s="6112"/>
      <c r="P5" s="6114"/>
    </row>
    <row r="6" spans="1:16" ht="12.75" customHeight="1" x14ac:dyDescent="0.2">
      <c r="A6" s="299" t="s">
        <v>2</v>
      </c>
      <c r="B6" s="300"/>
      <c r="C6" s="300"/>
      <c r="D6" s="301"/>
      <c r="E6" s="300"/>
      <c r="F6" s="300"/>
      <c r="G6" s="300"/>
      <c r="H6" s="300"/>
      <c r="I6" s="301"/>
      <c r="J6" s="300"/>
      <c r="K6" s="300"/>
      <c r="L6" s="300"/>
      <c r="M6" s="300"/>
      <c r="N6" s="300"/>
      <c r="O6" s="300"/>
      <c r="P6" s="302"/>
    </row>
    <row r="7" spans="1:16" ht="12.75" customHeight="1" x14ac:dyDescent="0.2">
      <c r="A7" s="6115" t="s">
        <v>3</v>
      </c>
      <c r="B7" s="6116"/>
      <c r="C7" s="6116"/>
      <c r="D7" s="6117"/>
      <c r="E7" s="6116"/>
      <c r="F7" s="6116"/>
      <c r="G7" s="6116"/>
      <c r="H7" s="6116"/>
      <c r="I7" s="6117"/>
      <c r="J7" s="6116"/>
      <c r="K7" s="6116"/>
      <c r="L7" s="6116"/>
      <c r="M7" s="6116"/>
      <c r="N7" s="6116"/>
      <c r="O7" s="6116"/>
      <c r="P7" s="6118"/>
    </row>
    <row r="8" spans="1:16" ht="12.75" customHeight="1" x14ac:dyDescent="0.2">
      <c r="A8" s="6119" t="s">
        <v>4</v>
      </c>
      <c r="B8" s="6120"/>
      <c r="C8" s="6120"/>
      <c r="D8" s="6121"/>
      <c r="E8" s="6120"/>
      <c r="F8" s="6120"/>
      <c r="G8" s="6120"/>
      <c r="H8" s="6120"/>
      <c r="I8" s="6121"/>
      <c r="J8" s="6120"/>
      <c r="K8" s="6120"/>
      <c r="L8" s="6120"/>
      <c r="M8" s="6120"/>
      <c r="N8" s="6120"/>
      <c r="O8" s="6120"/>
      <c r="P8" s="6122"/>
    </row>
    <row r="9" spans="1:16" ht="12.75" customHeight="1" x14ac:dyDescent="0.2">
      <c r="A9" s="6123" t="s">
        <v>5</v>
      </c>
      <c r="B9" s="6124"/>
      <c r="C9" s="6124"/>
      <c r="D9" s="6125"/>
      <c r="E9" s="6124"/>
      <c r="F9" s="6124"/>
      <c r="G9" s="6124"/>
      <c r="H9" s="6124"/>
      <c r="I9" s="6125"/>
      <c r="J9" s="6124"/>
      <c r="K9" s="6124"/>
      <c r="L9" s="6124"/>
      <c r="M9" s="6124"/>
      <c r="N9" s="6124"/>
      <c r="O9" s="6124"/>
      <c r="P9" s="6126"/>
    </row>
    <row r="10" spans="1:16" ht="12.75" customHeight="1" x14ac:dyDescent="0.2">
      <c r="A10" s="6127" t="s">
        <v>6</v>
      </c>
      <c r="B10" s="6128"/>
      <c r="C10" s="6128"/>
      <c r="D10" s="317"/>
      <c r="E10" s="6128"/>
      <c r="F10" s="6128"/>
      <c r="G10" s="6128"/>
      <c r="H10" s="6128"/>
      <c r="I10" s="317"/>
      <c r="J10" s="6128"/>
      <c r="K10" s="6128"/>
      <c r="L10" s="6128"/>
      <c r="M10" s="6128"/>
      <c r="N10" s="6128"/>
      <c r="O10" s="6128"/>
      <c r="P10" s="6129"/>
    </row>
    <row r="11" spans="1:16" ht="12.75" customHeight="1" x14ac:dyDescent="0.2">
      <c r="A11" s="6130"/>
      <c r="B11" s="6131"/>
      <c r="C11" s="6131"/>
      <c r="D11" s="6132"/>
      <c r="E11" s="6131"/>
      <c r="F11" s="6131"/>
      <c r="G11" s="322"/>
      <c r="H11" s="6131"/>
      <c r="I11" s="6132"/>
      <c r="J11" s="6131"/>
      <c r="K11" s="6131"/>
      <c r="L11" s="6131"/>
      <c r="M11" s="6131"/>
      <c r="N11" s="6131"/>
      <c r="O11" s="6131"/>
      <c r="P11" s="6133"/>
    </row>
    <row r="12" spans="1:16" ht="12.75" customHeight="1" x14ac:dyDescent="0.2">
      <c r="A12" s="6134" t="s">
        <v>7</v>
      </c>
      <c r="B12" s="6135"/>
      <c r="C12" s="6135"/>
      <c r="D12" s="6136"/>
      <c r="E12" s="6135" t="s">
        <v>8</v>
      </c>
      <c r="F12" s="6135"/>
      <c r="G12" s="6135"/>
      <c r="H12" s="6135"/>
      <c r="I12" s="6136"/>
      <c r="J12" s="6135"/>
      <c r="K12" s="6135"/>
      <c r="L12" s="6135"/>
      <c r="M12" s="6135"/>
      <c r="N12" s="6137" t="s">
        <v>137</v>
      </c>
      <c r="O12" s="6135"/>
      <c r="P12" s="6138"/>
    </row>
    <row r="13" spans="1:16" ht="12.75" customHeight="1" x14ac:dyDescent="0.2">
      <c r="A13" s="6139"/>
      <c r="B13" s="6140"/>
      <c r="C13" s="6140"/>
      <c r="D13" s="6141"/>
      <c r="E13" s="6140"/>
      <c r="F13" s="6140"/>
      <c r="G13" s="6140"/>
      <c r="H13" s="6140"/>
      <c r="I13" s="6141"/>
      <c r="J13" s="6140"/>
      <c r="K13" s="6140"/>
      <c r="L13" s="6140"/>
      <c r="M13" s="6140"/>
      <c r="N13" s="6140"/>
      <c r="O13" s="6140"/>
      <c r="P13" s="6142"/>
    </row>
    <row r="14" spans="1:16" ht="12.75" customHeight="1" x14ac:dyDescent="0.2">
      <c r="A14" s="333" t="s">
        <v>10</v>
      </c>
      <c r="B14" s="334"/>
      <c r="C14" s="334"/>
      <c r="D14" s="335"/>
      <c r="E14" s="334"/>
      <c r="F14" s="334"/>
      <c r="G14" s="334"/>
      <c r="H14" s="334"/>
      <c r="I14" s="335"/>
      <c r="J14" s="334"/>
      <c r="K14" s="334"/>
      <c r="L14" s="334"/>
      <c r="M14" s="334"/>
      <c r="N14" s="336"/>
      <c r="O14" s="337"/>
      <c r="P14" s="338"/>
    </row>
    <row r="15" spans="1:16" ht="12.75" customHeight="1" x14ac:dyDescent="0.2">
      <c r="A15" s="6143"/>
      <c r="B15" s="6144"/>
      <c r="C15" s="6144"/>
      <c r="D15" s="6145"/>
      <c r="E15" s="6144"/>
      <c r="F15" s="6144"/>
      <c r="G15" s="6144"/>
      <c r="H15" s="6144"/>
      <c r="I15" s="6145"/>
      <c r="J15" s="6144"/>
      <c r="K15" s="6144"/>
      <c r="L15" s="6144"/>
      <c r="M15" s="6144"/>
      <c r="N15" s="6146" t="s">
        <v>11</v>
      </c>
      <c r="O15" s="6147" t="s">
        <v>12</v>
      </c>
      <c r="P15" s="6148"/>
    </row>
    <row r="16" spans="1:16" ht="12.75" customHeight="1" x14ac:dyDescent="0.2">
      <c r="A16" s="6149" t="s">
        <v>13</v>
      </c>
      <c r="B16" s="6150"/>
      <c r="C16" s="6150"/>
      <c r="D16" s="6151"/>
      <c r="E16" s="6150"/>
      <c r="F16" s="6150"/>
      <c r="G16" s="6150"/>
      <c r="H16" s="6150"/>
      <c r="I16" s="6151"/>
      <c r="J16" s="6150"/>
      <c r="K16" s="6150"/>
      <c r="L16" s="6150"/>
      <c r="M16" s="6150"/>
      <c r="N16" s="6152"/>
      <c r="O16" s="6153"/>
      <c r="P16" s="6153"/>
    </row>
    <row r="17" spans="1:47" ht="12.75" customHeight="1" x14ac:dyDescent="0.2">
      <c r="A17" s="6154" t="s">
        <v>14</v>
      </c>
      <c r="B17" s="6155"/>
      <c r="C17" s="6155"/>
      <c r="D17" s="6156"/>
      <c r="E17" s="6155"/>
      <c r="F17" s="6155"/>
      <c r="G17" s="6155"/>
      <c r="H17" s="6155"/>
      <c r="I17" s="6156"/>
      <c r="J17" s="6155"/>
      <c r="K17" s="6155"/>
      <c r="L17" s="6155"/>
      <c r="M17" s="6155"/>
      <c r="N17" s="6157" t="s">
        <v>15</v>
      </c>
      <c r="O17" s="6158" t="s">
        <v>16</v>
      </c>
      <c r="P17" s="6159"/>
    </row>
    <row r="18" spans="1:47" ht="12.75" customHeight="1" x14ac:dyDescent="0.2">
      <c r="A18" s="6160"/>
      <c r="B18" s="6161"/>
      <c r="C18" s="6161"/>
      <c r="D18" s="6162"/>
      <c r="E18" s="6161"/>
      <c r="F18" s="6161"/>
      <c r="G18" s="6161"/>
      <c r="H18" s="6161"/>
      <c r="I18" s="6162"/>
      <c r="J18" s="6161"/>
      <c r="K18" s="6161"/>
      <c r="L18" s="6161"/>
      <c r="M18" s="6161"/>
      <c r="N18" s="6163"/>
      <c r="O18" s="6164"/>
      <c r="P18" s="6165" t="s">
        <v>8</v>
      </c>
    </row>
    <row r="19" spans="1:47" ht="12.75" customHeight="1" x14ac:dyDescent="0.2">
      <c r="A19" s="6166"/>
      <c r="B19" s="6167"/>
      <c r="C19" s="6167"/>
      <c r="D19" s="364"/>
      <c r="E19" s="6167"/>
      <c r="F19" s="6167"/>
      <c r="G19" s="6167"/>
      <c r="H19" s="6167"/>
      <c r="I19" s="364"/>
      <c r="J19" s="6167"/>
      <c r="K19" s="365"/>
      <c r="L19" s="6167" t="s">
        <v>17</v>
      </c>
      <c r="M19" s="6167"/>
      <c r="N19" s="366"/>
      <c r="O19" s="367"/>
      <c r="P19" s="6168"/>
      <c r="AU19" s="369"/>
    </row>
    <row r="20" spans="1:47" ht="12.75" customHeight="1" x14ac:dyDescent="0.2">
      <c r="A20" s="6169"/>
      <c r="B20" s="6170"/>
      <c r="C20" s="6170"/>
      <c r="D20" s="6171"/>
      <c r="E20" s="6170"/>
      <c r="F20" s="6170"/>
      <c r="G20" s="6170"/>
      <c r="H20" s="6170"/>
      <c r="I20" s="6171"/>
      <c r="J20" s="6170"/>
      <c r="K20" s="6170"/>
      <c r="L20" s="6170"/>
      <c r="M20" s="6170"/>
      <c r="N20" s="6172"/>
      <c r="O20" s="6173"/>
      <c r="P20" s="6174"/>
    </row>
    <row r="21" spans="1:47" ht="12.75" customHeight="1" x14ac:dyDescent="0.2">
      <c r="A21" s="6175"/>
      <c r="B21" s="6176"/>
      <c r="C21" s="6177"/>
      <c r="D21" s="6177"/>
      <c r="E21" s="6176"/>
      <c r="F21" s="6176"/>
      <c r="G21" s="6176"/>
      <c r="H21" s="6176" t="s">
        <v>8</v>
      </c>
      <c r="I21" s="6178"/>
      <c r="J21" s="6176"/>
      <c r="K21" s="6176"/>
      <c r="L21" s="6176"/>
      <c r="M21" s="6176"/>
      <c r="N21" s="6179"/>
      <c r="O21" s="6180"/>
      <c r="P21" s="6181"/>
    </row>
    <row r="22" spans="1:47" ht="12.75" customHeight="1" x14ac:dyDescent="0.2">
      <c r="A22" s="383"/>
      <c r="B22" s="384"/>
      <c r="C22" s="384"/>
      <c r="D22" s="385"/>
      <c r="E22" s="384"/>
      <c r="F22" s="384"/>
      <c r="G22" s="384"/>
      <c r="H22" s="384"/>
      <c r="I22" s="385"/>
      <c r="J22" s="384"/>
      <c r="K22" s="384"/>
      <c r="L22" s="384"/>
      <c r="M22" s="384"/>
      <c r="N22" s="384"/>
      <c r="O22" s="384"/>
      <c r="P22" s="386"/>
    </row>
    <row r="23" spans="1:47" ht="12.75" customHeight="1" x14ac:dyDescent="0.2">
      <c r="A23" s="6182" t="s">
        <v>18</v>
      </c>
      <c r="B23" s="6183"/>
      <c r="C23" s="6183"/>
      <c r="D23" s="6184"/>
      <c r="E23" s="6185" t="s">
        <v>19</v>
      </c>
      <c r="F23" s="6185"/>
      <c r="G23" s="6185"/>
      <c r="H23" s="6185"/>
      <c r="I23" s="6185"/>
      <c r="J23" s="6185"/>
      <c r="K23" s="6185"/>
      <c r="L23" s="6185"/>
      <c r="M23" s="6183"/>
      <c r="N23" s="6183"/>
      <c r="O23" s="6183"/>
      <c r="P23" s="6186"/>
    </row>
    <row r="24" spans="1:47" ht="15.75" x14ac:dyDescent="0.25">
      <c r="A24" s="6187"/>
      <c r="B24" s="6188"/>
      <c r="C24" s="6188"/>
      <c r="D24" s="6189"/>
      <c r="E24" s="6190" t="s">
        <v>20</v>
      </c>
      <c r="F24" s="6190"/>
      <c r="G24" s="6190"/>
      <c r="H24" s="6190"/>
      <c r="I24" s="6190"/>
      <c r="J24" s="6190"/>
      <c r="K24" s="6190"/>
      <c r="L24" s="6190"/>
      <c r="M24" s="6188"/>
      <c r="N24" s="6188"/>
      <c r="O24" s="6188"/>
      <c r="P24" s="6191"/>
    </row>
    <row r="25" spans="1:47" ht="12.75" customHeight="1" x14ac:dyDescent="0.2">
      <c r="A25" s="6192"/>
      <c r="B25" s="6193" t="s">
        <v>21</v>
      </c>
      <c r="C25" s="6194"/>
      <c r="D25" s="6194"/>
      <c r="E25" s="6194"/>
      <c r="F25" s="6194"/>
      <c r="G25" s="6194"/>
      <c r="H25" s="6194"/>
      <c r="I25" s="6194"/>
      <c r="J25" s="6194"/>
      <c r="K25" s="6194"/>
      <c r="L25" s="6194"/>
      <c r="M25" s="6194"/>
      <c r="N25" s="6194"/>
      <c r="O25" s="6195"/>
      <c r="P25" s="6196"/>
    </row>
    <row r="26" spans="1:47" ht="12.75" customHeight="1" x14ac:dyDescent="0.2">
      <c r="A26" s="6197" t="s">
        <v>22</v>
      </c>
      <c r="B26" s="6198" t="s">
        <v>23</v>
      </c>
      <c r="C26" s="6198"/>
      <c r="D26" s="6197" t="s">
        <v>24</v>
      </c>
      <c r="E26" s="6197" t="s">
        <v>25</v>
      </c>
      <c r="F26" s="6197" t="s">
        <v>22</v>
      </c>
      <c r="G26" s="6198" t="s">
        <v>23</v>
      </c>
      <c r="H26" s="6198"/>
      <c r="I26" s="6197" t="s">
        <v>24</v>
      </c>
      <c r="J26" s="6197" t="s">
        <v>25</v>
      </c>
      <c r="K26" s="6197" t="s">
        <v>22</v>
      </c>
      <c r="L26" s="6198" t="s">
        <v>23</v>
      </c>
      <c r="M26" s="6198"/>
      <c r="N26" s="6199" t="s">
        <v>24</v>
      </c>
      <c r="O26" s="6197" t="s">
        <v>25</v>
      </c>
      <c r="P26" s="6200"/>
    </row>
    <row r="27" spans="1:47" ht="12.75" customHeight="1" x14ac:dyDescent="0.2">
      <c r="A27" s="406"/>
      <c r="B27" s="407" t="s">
        <v>26</v>
      </c>
      <c r="C27" s="407" t="s">
        <v>2</v>
      </c>
      <c r="D27" s="406"/>
      <c r="E27" s="406"/>
      <c r="F27" s="406"/>
      <c r="G27" s="407" t="s">
        <v>26</v>
      </c>
      <c r="H27" s="407" t="s">
        <v>2</v>
      </c>
      <c r="I27" s="406"/>
      <c r="J27" s="406"/>
      <c r="K27" s="406"/>
      <c r="L27" s="407" t="s">
        <v>26</v>
      </c>
      <c r="M27" s="407" t="s">
        <v>2</v>
      </c>
      <c r="N27" s="408"/>
      <c r="O27" s="406"/>
      <c r="P27" s="6201"/>
      <c r="Q27" s="32" t="s">
        <v>138</v>
      </c>
      <c r="R27" s="31"/>
      <c r="S27" t="s">
        <v>139</v>
      </c>
    </row>
    <row r="28" spans="1:47" ht="12.75" customHeight="1" x14ac:dyDescent="0.2">
      <c r="A28" s="6202">
        <v>1</v>
      </c>
      <c r="B28" s="411">
        <v>0</v>
      </c>
      <c r="C28" s="6203">
        <v>0.15</v>
      </c>
      <c r="D28" s="6204">
        <v>0</v>
      </c>
      <c r="E28" s="6205">
        <f t="shared" ref="E28:E59" si="0">D28*(100-2.18)/100</f>
        <v>0</v>
      </c>
      <c r="F28" s="415">
        <v>33</v>
      </c>
      <c r="G28" s="6206">
        <v>8</v>
      </c>
      <c r="H28" s="6206">
        <v>8.15</v>
      </c>
      <c r="I28" s="6204">
        <v>0</v>
      </c>
      <c r="J28" s="6205">
        <f t="shared" ref="J28:J59" si="1">I28*(100-2.18)/100</f>
        <v>0</v>
      </c>
      <c r="K28" s="415">
        <v>65</v>
      </c>
      <c r="L28" s="6206">
        <v>16</v>
      </c>
      <c r="M28" s="6206">
        <v>16.149999999999999</v>
      </c>
      <c r="N28" s="6204">
        <v>0</v>
      </c>
      <c r="O28" s="6205">
        <f t="shared" ref="O28:O59" si="2">N28*(100-2.18)/100</f>
        <v>0</v>
      </c>
      <c r="P28" s="6207"/>
      <c r="Q28" s="4551">
        <v>0</v>
      </c>
      <c r="R28" s="155">
        <v>0.15</v>
      </c>
      <c r="S28" s="24">
        <f>AVERAGE(D28:D31)</f>
        <v>0</v>
      </c>
    </row>
    <row r="29" spans="1:47" ht="12.75" customHeight="1" x14ac:dyDescent="0.2">
      <c r="A29" s="418">
        <v>2</v>
      </c>
      <c r="B29" s="418">
        <v>0.15</v>
      </c>
      <c r="C29" s="419">
        <v>0.3</v>
      </c>
      <c r="D29" s="6208">
        <v>0</v>
      </c>
      <c r="E29" s="6209">
        <f t="shared" si="0"/>
        <v>0</v>
      </c>
      <c r="F29" s="422">
        <v>34</v>
      </c>
      <c r="G29" s="6210">
        <v>8.15</v>
      </c>
      <c r="H29" s="6210">
        <v>8.3000000000000007</v>
      </c>
      <c r="I29" s="6208">
        <v>0</v>
      </c>
      <c r="J29" s="6209">
        <f t="shared" si="1"/>
        <v>0</v>
      </c>
      <c r="K29" s="422">
        <v>66</v>
      </c>
      <c r="L29" s="6210">
        <v>16.149999999999999</v>
      </c>
      <c r="M29" s="6210">
        <v>16.3</v>
      </c>
      <c r="N29" s="6208">
        <v>0</v>
      </c>
      <c r="O29" s="6209">
        <f t="shared" si="2"/>
        <v>0</v>
      </c>
      <c r="P29" s="6211"/>
      <c r="Q29" s="4798">
        <v>1</v>
      </c>
      <c r="R29" s="4793">
        <v>1.1499999999999999</v>
      </c>
      <c r="S29" s="24">
        <f>AVERAGE(D32:D35)</f>
        <v>0</v>
      </c>
    </row>
    <row r="30" spans="1:47" ht="12.75" customHeight="1" x14ac:dyDescent="0.2">
      <c r="A30" s="425">
        <v>3</v>
      </c>
      <c r="B30" s="426">
        <v>0.3</v>
      </c>
      <c r="C30" s="427">
        <v>0.45</v>
      </c>
      <c r="D30" s="428">
        <v>0</v>
      </c>
      <c r="E30" s="429">
        <f t="shared" si="0"/>
        <v>0</v>
      </c>
      <c r="F30" s="430">
        <v>35</v>
      </c>
      <c r="G30" s="431">
        <v>8.3000000000000007</v>
      </c>
      <c r="H30" s="431">
        <v>8.4499999999999993</v>
      </c>
      <c r="I30" s="428">
        <v>0</v>
      </c>
      <c r="J30" s="429">
        <f t="shared" si="1"/>
        <v>0</v>
      </c>
      <c r="K30" s="430">
        <v>67</v>
      </c>
      <c r="L30" s="431">
        <v>16.3</v>
      </c>
      <c r="M30" s="431">
        <v>16.45</v>
      </c>
      <c r="N30" s="428">
        <v>0</v>
      </c>
      <c r="O30" s="429">
        <f t="shared" si="2"/>
        <v>0</v>
      </c>
      <c r="P30" s="432"/>
      <c r="Q30" s="4690">
        <v>2</v>
      </c>
      <c r="R30" s="4793">
        <v>2.15</v>
      </c>
      <c r="S30" s="24">
        <f>AVERAGE(D36:D39)</f>
        <v>0</v>
      </c>
      <c r="V30" s="433"/>
    </row>
    <row r="31" spans="1:47" ht="12.75" customHeight="1" x14ac:dyDescent="0.2">
      <c r="A31" s="434">
        <v>4</v>
      </c>
      <c r="B31" s="434">
        <v>0.45</v>
      </c>
      <c r="C31" s="435">
        <v>1</v>
      </c>
      <c r="D31" s="436">
        <v>0</v>
      </c>
      <c r="E31" s="437">
        <f t="shared" si="0"/>
        <v>0</v>
      </c>
      <c r="F31" s="438">
        <v>36</v>
      </c>
      <c r="G31" s="435">
        <v>8.4499999999999993</v>
      </c>
      <c r="H31" s="435">
        <v>9</v>
      </c>
      <c r="I31" s="436">
        <v>0</v>
      </c>
      <c r="J31" s="437">
        <f t="shared" si="1"/>
        <v>0</v>
      </c>
      <c r="K31" s="438">
        <v>68</v>
      </c>
      <c r="L31" s="435">
        <v>16.45</v>
      </c>
      <c r="M31" s="435">
        <v>17</v>
      </c>
      <c r="N31" s="436">
        <v>0</v>
      </c>
      <c r="O31" s="437">
        <f t="shared" si="2"/>
        <v>0</v>
      </c>
      <c r="P31" s="6212"/>
      <c r="Q31" s="4690">
        <v>3</v>
      </c>
      <c r="R31" s="4787">
        <v>3.15</v>
      </c>
      <c r="S31" s="24">
        <f>AVERAGE(D40:D43)</f>
        <v>0</v>
      </c>
    </row>
    <row r="32" spans="1:47" ht="12.75" customHeight="1" x14ac:dyDescent="0.2">
      <c r="A32" s="440">
        <v>5</v>
      </c>
      <c r="B32" s="441">
        <v>1</v>
      </c>
      <c r="C32" s="442">
        <v>1.1499999999999999</v>
      </c>
      <c r="D32" s="443">
        <v>0</v>
      </c>
      <c r="E32" s="444">
        <f t="shared" si="0"/>
        <v>0</v>
      </c>
      <c r="F32" s="445">
        <v>37</v>
      </c>
      <c r="G32" s="441">
        <v>9</v>
      </c>
      <c r="H32" s="441">
        <v>9.15</v>
      </c>
      <c r="I32" s="443">
        <v>0</v>
      </c>
      <c r="J32" s="444">
        <f t="shared" si="1"/>
        <v>0</v>
      </c>
      <c r="K32" s="445">
        <v>69</v>
      </c>
      <c r="L32" s="441">
        <v>17</v>
      </c>
      <c r="M32" s="441">
        <v>17.149999999999999</v>
      </c>
      <c r="N32" s="443">
        <v>0</v>
      </c>
      <c r="O32" s="444">
        <f t="shared" si="2"/>
        <v>0</v>
      </c>
      <c r="P32" s="6213"/>
      <c r="Q32" s="4690">
        <v>4</v>
      </c>
      <c r="R32" s="4787">
        <v>4.1500000000000004</v>
      </c>
      <c r="S32" s="24">
        <f>AVERAGE(D44:D47)</f>
        <v>0</v>
      </c>
      <c r="AQ32" s="443"/>
    </row>
    <row r="33" spans="1:19" ht="12.75" customHeight="1" x14ac:dyDescent="0.2">
      <c r="A33" s="447">
        <v>6</v>
      </c>
      <c r="B33" s="448">
        <v>1.1499999999999999</v>
      </c>
      <c r="C33" s="449">
        <v>1.3</v>
      </c>
      <c r="D33" s="450">
        <v>0</v>
      </c>
      <c r="E33" s="451">
        <f t="shared" si="0"/>
        <v>0</v>
      </c>
      <c r="F33" s="452">
        <v>38</v>
      </c>
      <c r="G33" s="449">
        <v>9.15</v>
      </c>
      <c r="H33" s="449">
        <v>9.3000000000000007</v>
      </c>
      <c r="I33" s="450">
        <v>0</v>
      </c>
      <c r="J33" s="451">
        <f t="shared" si="1"/>
        <v>0</v>
      </c>
      <c r="K33" s="452">
        <v>70</v>
      </c>
      <c r="L33" s="449">
        <v>17.149999999999999</v>
      </c>
      <c r="M33" s="449">
        <v>17.3</v>
      </c>
      <c r="N33" s="450">
        <v>0</v>
      </c>
      <c r="O33" s="451">
        <f t="shared" si="2"/>
        <v>0</v>
      </c>
      <c r="P33" s="453"/>
      <c r="Q33" s="4798">
        <v>5</v>
      </c>
      <c r="R33" s="4787">
        <v>5.15</v>
      </c>
      <c r="S33" s="24">
        <f>AVERAGE(D48:D51)</f>
        <v>0</v>
      </c>
    </row>
    <row r="34" spans="1:19" x14ac:dyDescent="0.2">
      <c r="A34" s="454">
        <v>7</v>
      </c>
      <c r="B34" s="455">
        <v>1.3</v>
      </c>
      <c r="C34" s="456">
        <v>1.45</v>
      </c>
      <c r="D34" s="457">
        <v>0</v>
      </c>
      <c r="E34" s="458">
        <f t="shared" si="0"/>
        <v>0</v>
      </c>
      <c r="F34" s="459">
        <v>39</v>
      </c>
      <c r="G34" s="460">
        <v>9.3000000000000007</v>
      </c>
      <c r="H34" s="460">
        <v>9.4499999999999993</v>
      </c>
      <c r="I34" s="457">
        <v>0</v>
      </c>
      <c r="J34" s="458">
        <f t="shared" si="1"/>
        <v>0</v>
      </c>
      <c r="K34" s="459">
        <v>71</v>
      </c>
      <c r="L34" s="460">
        <v>17.3</v>
      </c>
      <c r="M34" s="460">
        <v>17.45</v>
      </c>
      <c r="N34" s="457">
        <v>0</v>
      </c>
      <c r="O34" s="458">
        <f t="shared" si="2"/>
        <v>0</v>
      </c>
      <c r="P34" s="461"/>
      <c r="Q34" s="4798">
        <v>6</v>
      </c>
      <c r="R34" s="4787">
        <v>6.15</v>
      </c>
      <c r="S34" s="24">
        <f>AVERAGE(D52:D55)</f>
        <v>0</v>
      </c>
    </row>
    <row r="35" spans="1:19" x14ac:dyDescent="0.2">
      <c r="A35" s="462">
        <v>8</v>
      </c>
      <c r="B35" s="462">
        <v>1.45</v>
      </c>
      <c r="C35" s="463">
        <v>2</v>
      </c>
      <c r="D35" s="464">
        <v>0</v>
      </c>
      <c r="E35" s="465">
        <f t="shared" si="0"/>
        <v>0</v>
      </c>
      <c r="F35" s="466">
        <v>40</v>
      </c>
      <c r="G35" s="463">
        <v>9.4499999999999993</v>
      </c>
      <c r="H35" s="463">
        <v>10</v>
      </c>
      <c r="I35" s="464">
        <v>0</v>
      </c>
      <c r="J35" s="465">
        <f t="shared" si="1"/>
        <v>0</v>
      </c>
      <c r="K35" s="466">
        <v>72</v>
      </c>
      <c r="L35" s="467">
        <v>17.45</v>
      </c>
      <c r="M35" s="463">
        <v>18</v>
      </c>
      <c r="N35" s="464">
        <v>0</v>
      </c>
      <c r="O35" s="465">
        <f t="shared" si="2"/>
        <v>0</v>
      </c>
      <c r="P35" s="468"/>
      <c r="Q35" s="4798">
        <v>7</v>
      </c>
      <c r="R35" s="4787">
        <v>7.15</v>
      </c>
      <c r="S35" s="24">
        <f>AVERAGE(D56:D59)</f>
        <v>0</v>
      </c>
    </row>
    <row r="36" spans="1:19" x14ac:dyDescent="0.2">
      <c r="A36" s="469">
        <v>9</v>
      </c>
      <c r="B36" s="470">
        <v>2</v>
      </c>
      <c r="C36" s="471">
        <v>2.15</v>
      </c>
      <c r="D36" s="472">
        <v>0</v>
      </c>
      <c r="E36" s="473">
        <f t="shared" si="0"/>
        <v>0</v>
      </c>
      <c r="F36" s="474">
        <v>41</v>
      </c>
      <c r="G36" s="475">
        <v>10</v>
      </c>
      <c r="H36" s="476">
        <v>10.15</v>
      </c>
      <c r="I36" s="472">
        <v>0</v>
      </c>
      <c r="J36" s="473">
        <f t="shared" si="1"/>
        <v>0</v>
      </c>
      <c r="K36" s="474">
        <v>73</v>
      </c>
      <c r="L36" s="476">
        <v>18</v>
      </c>
      <c r="M36" s="475">
        <v>18.149999999999999</v>
      </c>
      <c r="N36" s="472">
        <v>0</v>
      </c>
      <c r="O36" s="473">
        <f t="shared" si="2"/>
        <v>0</v>
      </c>
      <c r="P36" s="6214"/>
      <c r="Q36" s="4794">
        <v>8</v>
      </c>
      <c r="R36" s="4794">
        <v>8.15</v>
      </c>
      <c r="S36" s="24">
        <f>AVERAGE(I28:I31)</f>
        <v>0</v>
      </c>
    </row>
    <row r="37" spans="1:19" x14ac:dyDescent="0.2">
      <c r="A37" s="478">
        <v>10</v>
      </c>
      <c r="B37" s="478">
        <v>2.15</v>
      </c>
      <c r="C37" s="479">
        <v>2.2999999999999998</v>
      </c>
      <c r="D37" s="480">
        <v>0</v>
      </c>
      <c r="E37" s="481">
        <f t="shared" si="0"/>
        <v>0</v>
      </c>
      <c r="F37" s="482">
        <v>42</v>
      </c>
      <c r="G37" s="479">
        <v>10.15</v>
      </c>
      <c r="H37" s="483">
        <v>10.3</v>
      </c>
      <c r="I37" s="480">
        <v>0</v>
      </c>
      <c r="J37" s="481">
        <f t="shared" si="1"/>
        <v>0</v>
      </c>
      <c r="K37" s="482">
        <v>74</v>
      </c>
      <c r="L37" s="483">
        <v>18.149999999999999</v>
      </c>
      <c r="M37" s="479">
        <v>18.3</v>
      </c>
      <c r="N37" s="480">
        <v>0</v>
      </c>
      <c r="O37" s="481">
        <f t="shared" si="2"/>
        <v>0</v>
      </c>
      <c r="P37" s="6215"/>
      <c r="Q37" s="4798">
        <v>9</v>
      </c>
      <c r="R37" s="4798">
        <v>9.15</v>
      </c>
      <c r="S37" s="24">
        <f>AVERAGE(I32:I35)</f>
        <v>0</v>
      </c>
    </row>
    <row r="38" spans="1:19" x14ac:dyDescent="0.2">
      <c r="A38" s="485">
        <v>11</v>
      </c>
      <c r="B38" s="486">
        <v>2.2999999999999998</v>
      </c>
      <c r="C38" s="487">
        <v>2.4500000000000002</v>
      </c>
      <c r="D38" s="488">
        <v>0</v>
      </c>
      <c r="E38" s="489">
        <f t="shared" si="0"/>
        <v>0</v>
      </c>
      <c r="F38" s="490">
        <v>43</v>
      </c>
      <c r="G38" s="491">
        <v>10.3</v>
      </c>
      <c r="H38" s="492">
        <v>10.45</v>
      </c>
      <c r="I38" s="488">
        <v>0</v>
      </c>
      <c r="J38" s="489">
        <f t="shared" si="1"/>
        <v>0</v>
      </c>
      <c r="K38" s="490">
        <v>75</v>
      </c>
      <c r="L38" s="492">
        <v>18.3</v>
      </c>
      <c r="M38" s="491">
        <v>18.45</v>
      </c>
      <c r="N38" s="488">
        <v>0</v>
      </c>
      <c r="O38" s="489">
        <f t="shared" si="2"/>
        <v>0</v>
      </c>
      <c r="P38" s="6216"/>
      <c r="Q38" s="4798">
        <v>10</v>
      </c>
      <c r="R38" s="4794">
        <v>10.15</v>
      </c>
      <c r="S38" s="24">
        <f>AVERAGE(I36:I39)</f>
        <v>0</v>
      </c>
    </row>
    <row r="39" spans="1:19" x14ac:dyDescent="0.2">
      <c r="A39" s="494">
        <v>12</v>
      </c>
      <c r="B39" s="494">
        <v>2.4500000000000002</v>
      </c>
      <c r="C39" s="495">
        <v>3</v>
      </c>
      <c r="D39" s="496">
        <v>0</v>
      </c>
      <c r="E39" s="497">
        <f t="shared" si="0"/>
        <v>0</v>
      </c>
      <c r="F39" s="498">
        <v>44</v>
      </c>
      <c r="G39" s="495">
        <v>10.45</v>
      </c>
      <c r="H39" s="499">
        <v>11</v>
      </c>
      <c r="I39" s="496">
        <v>0</v>
      </c>
      <c r="J39" s="497">
        <f t="shared" si="1"/>
        <v>0</v>
      </c>
      <c r="K39" s="498">
        <v>76</v>
      </c>
      <c r="L39" s="499">
        <v>18.45</v>
      </c>
      <c r="M39" s="495">
        <v>19</v>
      </c>
      <c r="N39" s="496">
        <v>0</v>
      </c>
      <c r="O39" s="497">
        <f t="shared" si="2"/>
        <v>0</v>
      </c>
      <c r="P39" s="500"/>
      <c r="Q39" s="4798">
        <v>11</v>
      </c>
      <c r="R39" s="4794">
        <v>11.15</v>
      </c>
      <c r="S39" s="24">
        <f>AVERAGE(I40:I43)</f>
        <v>0</v>
      </c>
    </row>
    <row r="40" spans="1:19" x14ac:dyDescent="0.2">
      <c r="A40" s="501">
        <v>13</v>
      </c>
      <c r="B40" s="502">
        <v>3</v>
      </c>
      <c r="C40" s="503">
        <v>3.15</v>
      </c>
      <c r="D40" s="504">
        <v>0</v>
      </c>
      <c r="E40" s="505">
        <f t="shared" si="0"/>
        <v>0</v>
      </c>
      <c r="F40" s="506">
        <v>45</v>
      </c>
      <c r="G40" s="507">
        <v>11</v>
      </c>
      <c r="H40" s="508">
        <v>11.15</v>
      </c>
      <c r="I40" s="504">
        <v>0</v>
      </c>
      <c r="J40" s="505">
        <f t="shared" si="1"/>
        <v>0</v>
      </c>
      <c r="K40" s="506">
        <v>77</v>
      </c>
      <c r="L40" s="508">
        <v>19</v>
      </c>
      <c r="M40" s="507">
        <v>19.149999999999999</v>
      </c>
      <c r="N40" s="504">
        <v>0</v>
      </c>
      <c r="O40" s="505">
        <f t="shared" si="2"/>
        <v>0</v>
      </c>
      <c r="P40" s="509"/>
      <c r="Q40" s="4798">
        <v>12</v>
      </c>
      <c r="R40" s="4794">
        <v>12.15</v>
      </c>
      <c r="S40" s="24">
        <f>AVERAGE(I44:I47)</f>
        <v>0</v>
      </c>
    </row>
    <row r="41" spans="1:19" x14ac:dyDescent="0.2">
      <c r="A41" s="510">
        <v>14</v>
      </c>
      <c r="B41" s="510">
        <v>3.15</v>
      </c>
      <c r="C41" s="511">
        <v>3.3</v>
      </c>
      <c r="D41" s="512">
        <v>0</v>
      </c>
      <c r="E41" s="513">
        <f t="shared" si="0"/>
        <v>0</v>
      </c>
      <c r="F41" s="514">
        <v>46</v>
      </c>
      <c r="G41" s="515">
        <v>11.15</v>
      </c>
      <c r="H41" s="511">
        <v>11.3</v>
      </c>
      <c r="I41" s="512">
        <v>0</v>
      </c>
      <c r="J41" s="513">
        <f t="shared" si="1"/>
        <v>0</v>
      </c>
      <c r="K41" s="514">
        <v>78</v>
      </c>
      <c r="L41" s="511">
        <v>19.149999999999999</v>
      </c>
      <c r="M41" s="515">
        <v>19.3</v>
      </c>
      <c r="N41" s="512">
        <v>0</v>
      </c>
      <c r="O41" s="513">
        <f t="shared" si="2"/>
        <v>0</v>
      </c>
      <c r="P41" s="516"/>
      <c r="Q41" s="4798">
        <v>13</v>
      </c>
      <c r="R41" s="4794">
        <v>13.15</v>
      </c>
      <c r="S41" s="24">
        <f>AVERAGE(I48:I51)</f>
        <v>0</v>
      </c>
    </row>
    <row r="42" spans="1:19" x14ac:dyDescent="0.2">
      <c r="A42" s="517">
        <v>15</v>
      </c>
      <c r="B42" s="518">
        <v>3.3</v>
      </c>
      <c r="C42" s="519">
        <v>3.45</v>
      </c>
      <c r="D42" s="520">
        <v>0</v>
      </c>
      <c r="E42" s="521">
        <f t="shared" si="0"/>
        <v>0</v>
      </c>
      <c r="F42" s="522">
        <v>47</v>
      </c>
      <c r="G42" s="523">
        <v>11.3</v>
      </c>
      <c r="H42" s="524">
        <v>11.45</v>
      </c>
      <c r="I42" s="520">
        <v>0</v>
      </c>
      <c r="J42" s="521">
        <f t="shared" si="1"/>
        <v>0</v>
      </c>
      <c r="K42" s="522">
        <v>79</v>
      </c>
      <c r="L42" s="524">
        <v>19.3</v>
      </c>
      <c r="M42" s="523">
        <v>19.45</v>
      </c>
      <c r="N42" s="520">
        <v>0</v>
      </c>
      <c r="O42" s="521">
        <f t="shared" si="2"/>
        <v>0</v>
      </c>
      <c r="P42" s="6217"/>
      <c r="Q42" s="4798">
        <v>14</v>
      </c>
      <c r="R42" s="4794">
        <v>14.15</v>
      </c>
      <c r="S42" s="24">
        <f>AVERAGE(I52:I55)</f>
        <v>0</v>
      </c>
    </row>
    <row r="43" spans="1:19" x14ac:dyDescent="0.2">
      <c r="A43" s="526">
        <v>16</v>
      </c>
      <c r="B43" s="526">
        <v>3.45</v>
      </c>
      <c r="C43" s="527">
        <v>4</v>
      </c>
      <c r="D43" s="528">
        <v>0</v>
      </c>
      <c r="E43" s="529">
        <f t="shared" si="0"/>
        <v>0</v>
      </c>
      <c r="F43" s="530">
        <v>48</v>
      </c>
      <c r="G43" s="531">
        <v>11.45</v>
      </c>
      <c r="H43" s="527">
        <v>12</v>
      </c>
      <c r="I43" s="528">
        <v>0</v>
      </c>
      <c r="J43" s="529">
        <f t="shared" si="1"/>
        <v>0</v>
      </c>
      <c r="K43" s="530">
        <v>80</v>
      </c>
      <c r="L43" s="527">
        <v>19.45</v>
      </c>
      <c r="M43" s="527">
        <v>20</v>
      </c>
      <c r="N43" s="528">
        <v>0</v>
      </c>
      <c r="O43" s="529">
        <f t="shared" si="2"/>
        <v>0</v>
      </c>
      <c r="P43" s="6218"/>
      <c r="Q43" s="4798">
        <v>15</v>
      </c>
      <c r="R43" s="4798">
        <v>15.15</v>
      </c>
      <c r="S43" s="24">
        <f>AVERAGE(I56:I59)</f>
        <v>0</v>
      </c>
    </row>
    <row r="44" spans="1:19" x14ac:dyDescent="0.2">
      <c r="A44" s="533">
        <v>17</v>
      </c>
      <c r="B44" s="534">
        <v>4</v>
      </c>
      <c r="C44" s="535">
        <v>4.1500000000000004</v>
      </c>
      <c r="D44" s="536">
        <v>0</v>
      </c>
      <c r="E44" s="537">
        <f t="shared" si="0"/>
        <v>0</v>
      </c>
      <c r="F44" s="538">
        <v>49</v>
      </c>
      <c r="G44" s="539">
        <v>12</v>
      </c>
      <c r="H44" s="540">
        <v>12.15</v>
      </c>
      <c r="I44" s="536">
        <v>0</v>
      </c>
      <c r="J44" s="537">
        <f t="shared" si="1"/>
        <v>0</v>
      </c>
      <c r="K44" s="538">
        <v>81</v>
      </c>
      <c r="L44" s="540">
        <v>20</v>
      </c>
      <c r="M44" s="539">
        <v>20.149999999999999</v>
      </c>
      <c r="N44" s="536">
        <v>0</v>
      </c>
      <c r="O44" s="537">
        <f t="shared" si="2"/>
        <v>0</v>
      </c>
      <c r="P44" s="6219"/>
      <c r="Q44" s="4794">
        <v>16</v>
      </c>
      <c r="R44" s="4794">
        <v>16.149999999999999</v>
      </c>
      <c r="S44" s="24">
        <f>AVERAGE(N28:N31)</f>
        <v>0</v>
      </c>
    </row>
    <row r="45" spans="1:19" x14ac:dyDescent="0.2">
      <c r="A45" s="542">
        <v>18</v>
      </c>
      <c r="B45" s="542">
        <v>4.1500000000000004</v>
      </c>
      <c r="C45" s="543">
        <v>4.3</v>
      </c>
      <c r="D45" s="544">
        <v>0</v>
      </c>
      <c r="E45" s="545">
        <f t="shared" si="0"/>
        <v>0</v>
      </c>
      <c r="F45" s="546">
        <v>50</v>
      </c>
      <c r="G45" s="547">
        <v>12.15</v>
      </c>
      <c r="H45" s="543">
        <v>12.3</v>
      </c>
      <c r="I45" s="544">
        <v>0</v>
      </c>
      <c r="J45" s="545">
        <f t="shared" si="1"/>
        <v>0</v>
      </c>
      <c r="K45" s="546">
        <v>82</v>
      </c>
      <c r="L45" s="543">
        <v>20.149999999999999</v>
      </c>
      <c r="M45" s="547">
        <v>20.3</v>
      </c>
      <c r="N45" s="544">
        <v>0</v>
      </c>
      <c r="O45" s="545">
        <f t="shared" si="2"/>
        <v>0</v>
      </c>
      <c r="P45" s="548"/>
      <c r="Q45" s="4798">
        <v>17</v>
      </c>
      <c r="R45" s="4798">
        <v>17.149999999999999</v>
      </c>
      <c r="S45" s="24">
        <f>AVERAGE(N32:N35)</f>
        <v>0</v>
      </c>
    </row>
    <row r="46" spans="1:19" x14ac:dyDescent="0.2">
      <c r="A46" s="549">
        <v>19</v>
      </c>
      <c r="B46" s="550">
        <v>4.3</v>
      </c>
      <c r="C46" s="551">
        <v>4.45</v>
      </c>
      <c r="D46" s="552">
        <v>0</v>
      </c>
      <c r="E46" s="553">
        <f t="shared" si="0"/>
        <v>0</v>
      </c>
      <c r="F46" s="554">
        <v>51</v>
      </c>
      <c r="G46" s="555">
        <v>12.3</v>
      </c>
      <c r="H46" s="556">
        <v>12.45</v>
      </c>
      <c r="I46" s="552">
        <v>0</v>
      </c>
      <c r="J46" s="553">
        <f t="shared" si="1"/>
        <v>0</v>
      </c>
      <c r="K46" s="554">
        <v>83</v>
      </c>
      <c r="L46" s="556">
        <v>20.3</v>
      </c>
      <c r="M46" s="555">
        <v>20.45</v>
      </c>
      <c r="N46" s="552">
        <v>0</v>
      </c>
      <c r="O46" s="553">
        <f t="shared" si="2"/>
        <v>0</v>
      </c>
      <c r="P46" s="557"/>
      <c r="Q46" s="4794">
        <v>18</v>
      </c>
      <c r="R46" s="4798">
        <v>18.149999999999999</v>
      </c>
      <c r="S46" s="24">
        <f>AVERAGE(N36:N39)</f>
        <v>0</v>
      </c>
    </row>
    <row r="47" spans="1:19" x14ac:dyDescent="0.2">
      <c r="A47" s="558">
        <v>20</v>
      </c>
      <c r="B47" s="558">
        <v>4.45</v>
      </c>
      <c r="C47" s="559">
        <v>5</v>
      </c>
      <c r="D47" s="560">
        <v>0</v>
      </c>
      <c r="E47" s="561">
        <f t="shared" si="0"/>
        <v>0</v>
      </c>
      <c r="F47" s="562">
        <v>52</v>
      </c>
      <c r="G47" s="563">
        <v>12.45</v>
      </c>
      <c r="H47" s="559">
        <v>13</v>
      </c>
      <c r="I47" s="560">
        <v>0</v>
      </c>
      <c r="J47" s="561">
        <f t="shared" si="1"/>
        <v>0</v>
      </c>
      <c r="K47" s="562">
        <v>84</v>
      </c>
      <c r="L47" s="559">
        <v>20.45</v>
      </c>
      <c r="M47" s="563">
        <v>21</v>
      </c>
      <c r="N47" s="560">
        <v>0</v>
      </c>
      <c r="O47" s="561">
        <f t="shared" si="2"/>
        <v>0</v>
      </c>
      <c r="P47" s="564"/>
      <c r="Q47" s="4794">
        <v>19</v>
      </c>
      <c r="R47" s="4798">
        <v>19.149999999999999</v>
      </c>
      <c r="S47" s="24">
        <f>AVERAGE(N40:N43)</f>
        <v>0</v>
      </c>
    </row>
    <row r="48" spans="1:19" x14ac:dyDescent="0.2">
      <c r="A48" s="565">
        <v>21</v>
      </c>
      <c r="B48" s="566">
        <v>5</v>
      </c>
      <c r="C48" s="567">
        <v>5.15</v>
      </c>
      <c r="D48" s="568">
        <v>0</v>
      </c>
      <c r="E48" s="569">
        <f t="shared" si="0"/>
        <v>0</v>
      </c>
      <c r="F48" s="570">
        <v>53</v>
      </c>
      <c r="G48" s="566">
        <v>13</v>
      </c>
      <c r="H48" s="571">
        <v>13.15</v>
      </c>
      <c r="I48" s="568">
        <v>0</v>
      </c>
      <c r="J48" s="569">
        <f t="shared" si="1"/>
        <v>0</v>
      </c>
      <c r="K48" s="570">
        <v>85</v>
      </c>
      <c r="L48" s="571">
        <v>21</v>
      </c>
      <c r="M48" s="566">
        <v>21.15</v>
      </c>
      <c r="N48" s="568">
        <v>0</v>
      </c>
      <c r="O48" s="569">
        <f t="shared" si="2"/>
        <v>0</v>
      </c>
      <c r="P48" s="6220"/>
      <c r="Q48" s="4794">
        <v>20</v>
      </c>
      <c r="R48" s="4798">
        <v>20.149999999999999</v>
      </c>
      <c r="S48" s="24">
        <f>AVERAGE(N44:N47)</f>
        <v>0</v>
      </c>
    </row>
    <row r="49" spans="1:19" x14ac:dyDescent="0.2">
      <c r="A49" s="573">
        <v>22</v>
      </c>
      <c r="B49" s="574">
        <v>5.15</v>
      </c>
      <c r="C49" s="575">
        <v>5.3</v>
      </c>
      <c r="D49" s="576">
        <v>0</v>
      </c>
      <c r="E49" s="577">
        <f t="shared" si="0"/>
        <v>0</v>
      </c>
      <c r="F49" s="578">
        <v>54</v>
      </c>
      <c r="G49" s="579">
        <v>13.15</v>
      </c>
      <c r="H49" s="575">
        <v>13.3</v>
      </c>
      <c r="I49" s="576">
        <v>0</v>
      </c>
      <c r="J49" s="577">
        <f t="shared" si="1"/>
        <v>0</v>
      </c>
      <c r="K49" s="578">
        <v>86</v>
      </c>
      <c r="L49" s="575">
        <v>21.15</v>
      </c>
      <c r="M49" s="579">
        <v>21.3</v>
      </c>
      <c r="N49" s="576">
        <v>0</v>
      </c>
      <c r="O49" s="577">
        <f t="shared" si="2"/>
        <v>0</v>
      </c>
      <c r="P49" s="6221"/>
      <c r="Q49" s="4794">
        <v>21</v>
      </c>
      <c r="R49" s="4798">
        <v>21.15</v>
      </c>
      <c r="S49" s="24">
        <f>AVERAGE(N48:N51)</f>
        <v>0</v>
      </c>
    </row>
    <row r="50" spans="1:19" x14ac:dyDescent="0.2">
      <c r="A50" s="581">
        <v>23</v>
      </c>
      <c r="B50" s="582">
        <v>5.3</v>
      </c>
      <c r="C50" s="583">
        <v>5.45</v>
      </c>
      <c r="D50" s="584">
        <v>0</v>
      </c>
      <c r="E50" s="585">
        <f t="shared" si="0"/>
        <v>0</v>
      </c>
      <c r="F50" s="586">
        <v>55</v>
      </c>
      <c r="G50" s="582">
        <v>13.3</v>
      </c>
      <c r="H50" s="587">
        <v>13.45</v>
      </c>
      <c r="I50" s="584">
        <v>0</v>
      </c>
      <c r="J50" s="585">
        <f t="shared" si="1"/>
        <v>0</v>
      </c>
      <c r="K50" s="586">
        <v>87</v>
      </c>
      <c r="L50" s="587">
        <v>21.3</v>
      </c>
      <c r="M50" s="582">
        <v>21.45</v>
      </c>
      <c r="N50" s="584">
        <v>0</v>
      </c>
      <c r="O50" s="585">
        <f t="shared" si="2"/>
        <v>0</v>
      </c>
      <c r="P50" s="6222"/>
      <c r="Q50" s="4794">
        <v>22</v>
      </c>
      <c r="R50" s="4798">
        <v>22.15</v>
      </c>
      <c r="S50" s="24">
        <f>AVERAGE(N52:N55)</f>
        <v>0</v>
      </c>
    </row>
    <row r="51" spans="1:19" x14ac:dyDescent="0.2">
      <c r="A51" s="589">
        <v>24</v>
      </c>
      <c r="B51" s="590">
        <v>5.45</v>
      </c>
      <c r="C51" s="591">
        <v>6</v>
      </c>
      <c r="D51" s="592">
        <v>0</v>
      </c>
      <c r="E51" s="593">
        <f t="shared" si="0"/>
        <v>0</v>
      </c>
      <c r="F51" s="594">
        <v>56</v>
      </c>
      <c r="G51" s="595">
        <v>13.45</v>
      </c>
      <c r="H51" s="591">
        <v>14</v>
      </c>
      <c r="I51" s="592">
        <v>0</v>
      </c>
      <c r="J51" s="593">
        <f t="shared" si="1"/>
        <v>0</v>
      </c>
      <c r="K51" s="594">
        <v>88</v>
      </c>
      <c r="L51" s="591">
        <v>21.45</v>
      </c>
      <c r="M51" s="595">
        <v>22</v>
      </c>
      <c r="N51" s="592">
        <v>0</v>
      </c>
      <c r="O51" s="593">
        <f t="shared" si="2"/>
        <v>0</v>
      </c>
      <c r="P51" s="596"/>
      <c r="Q51" s="4794">
        <v>23</v>
      </c>
      <c r="R51" s="4798">
        <v>23.15</v>
      </c>
      <c r="S51" s="24">
        <f>AVERAGE(N56:N59)</f>
        <v>0</v>
      </c>
    </row>
    <row r="52" spans="1:19" x14ac:dyDescent="0.2">
      <c r="A52" s="597">
        <v>25</v>
      </c>
      <c r="B52" s="598">
        <v>6</v>
      </c>
      <c r="C52" s="599">
        <v>6.15</v>
      </c>
      <c r="D52" s="600">
        <v>0</v>
      </c>
      <c r="E52" s="601">
        <f t="shared" si="0"/>
        <v>0</v>
      </c>
      <c r="F52" s="602">
        <v>57</v>
      </c>
      <c r="G52" s="598">
        <v>14</v>
      </c>
      <c r="H52" s="603">
        <v>14.15</v>
      </c>
      <c r="I52" s="600">
        <v>0</v>
      </c>
      <c r="J52" s="601">
        <f t="shared" si="1"/>
        <v>0</v>
      </c>
      <c r="K52" s="602">
        <v>89</v>
      </c>
      <c r="L52" s="603">
        <v>22</v>
      </c>
      <c r="M52" s="598">
        <v>22.15</v>
      </c>
      <c r="N52" s="600">
        <v>0</v>
      </c>
      <c r="O52" s="601">
        <f t="shared" si="2"/>
        <v>0</v>
      </c>
      <c r="P52" s="604"/>
      <c r="Q52" t="s">
        <v>140</v>
      </c>
      <c r="S52" s="24">
        <f>AVERAGE(S28:S51)</f>
        <v>0</v>
      </c>
    </row>
    <row r="53" spans="1:19" x14ac:dyDescent="0.2">
      <c r="A53" s="605">
        <v>26</v>
      </c>
      <c r="B53" s="606">
        <v>6.15</v>
      </c>
      <c r="C53" s="607">
        <v>6.3</v>
      </c>
      <c r="D53" s="608">
        <v>0</v>
      </c>
      <c r="E53" s="609">
        <f t="shared" si="0"/>
        <v>0</v>
      </c>
      <c r="F53" s="610">
        <v>58</v>
      </c>
      <c r="G53" s="611">
        <v>14.15</v>
      </c>
      <c r="H53" s="607">
        <v>14.3</v>
      </c>
      <c r="I53" s="608">
        <v>0</v>
      </c>
      <c r="J53" s="609">
        <f t="shared" si="1"/>
        <v>0</v>
      </c>
      <c r="K53" s="610">
        <v>90</v>
      </c>
      <c r="L53" s="607">
        <v>22.15</v>
      </c>
      <c r="M53" s="611">
        <v>22.3</v>
      </c>
      <c r="N53" s="608">
        <v>0</v>
      </c>
      <c r="O53" s="609">
        <f t="shared" si="2"/>
        <v>0</v>
      </c>
      <c r="P53" s="612"/>
    </row>
    <row r="54" spans="1:19" x14ac:dyDescent="0.2">
      <c r="A54" s="613">
        <v>27</v>
      </c>
      <c r="B54" s="614">
        <v>6.3</v>
      </c>
      <c r="C54" s="615">
        <v>6.45</v>
      </c>
      <c r="D54" s="616">
        <v>0</v>
      </c>
      <c r="E54" s="617">
        <f t="shared" si="0"/>
        <v>0</v>
      </c>
      <c r="F54" s="618">
        <v>59</v>
      </c>
      <c r="G54" s="614">
        <v>14.3</v>
      </c>
      <c r="H54" s="619">
        <v>14.45</v>
      </c>
      <c r="I54" s="616">
        <v>0</v>
      </c>
      <c r="J54" s="617">
        <f t="shared" si="1"/>
        <v>0</v>
      </c>
      <c r="K54" s="618">
        <v>91</v>
      </c>
      <c r="L54" s="619">
        <v>22.3</v>
      </c>
      <c r="M54" s="614">
        <v>22.45</v>
      </c>
      <c r="N54" s="616">
        <v>0</v>
      </c>
      <c r="O54" s="617">
        <f t="shared" si="2"/>
        <v>0</v>
      </c>
      <c r="P54" s="620"/>
    </row>
    <row r="55" spans="1:19" x14ac:dyDescent="0.2">
      <c r="A55" s="621">
        <v>28</v>
      </c>
      <c r="B55" s="622">
        <v>6.45</v>
      </c>
      <c r="C55" s="623">
        <v>7</v>
      </c>
      <c r="D55" s="624">
        <v>0</v>
      </c>
      <c r="E55" s="625">
        <f t="shared" si="0"/>
        <v>0</v>
      </c>
      <c r="F55" s="626">
        <v>60</v>
      </c>
      <c r="G55" s="627">
        <v>14.45</v>
      </c>
      <c r="H55" s="627">
        <v>15</v>
      </c>
      <c r="I55" s="624">
        <v>0</v>
      </c>
      <c r="J55" s="625">
        <f t="shared" si="1"/>
        <v>0</v>
      </c>
      <c r="K55" s="626">
        <v>92</v>
      </c>
      <c r="L55" s="623">
        <v>22.45</v>
      </c>
      <c r="M55" s="627">
        <v>23</v>
      </c>
      <c r="N55" s="624">
        <v>0</v>
      </c>
      <c r="O55" s="625">
        <f t="shared" si="2"/>
        <v>0</v>
      </c>
      <c r="P55" s="6223"/>
    </row>
    <row r="56" spans="1:19" x14ac:dyDescent="0.2">
      <c r="A56" s="629">
        <v>29</v>
      </c>
      <c r="B56" s="630">
        <v>7</v>
      </c>
      <c r="C56" s="631">
        <v>7.15</v>
      </c>
      <c r="D56" s="632">
        <v>0</v>
      </c>
      <c r="E56" s="633">
        <f t="shared" si="0"/>
        <v>0</v>
      </c>
      <c r="F56" s="634">
        <v>61</v>
      </c>
      <c r="G56" s="630">
        <v>15</v>
      </c>
      <c r="H56" s="630">
        <v>15.15</v>
      </c>
      <c r="I56" s="632">
        <v>0</v>
      </c>
      <c r="J56" s="633">
        <f t="shared" si="1"/>
        <v>0</v>
      </c>
      <c r="K56" s="634">
        <v>93</v>
      </c>
      <c r="L56" s="635">
        <v>23</v>
      </c>
      <c r="M56" s="630">
        <v>23.15</v>
      </c>
      <c r="N56" s="632">
        <v>0</v>
      </c>
      <c r="O56" s="633">
        <f t="shared" si="2"/>
        <v>0</v>
      </c>
      <c r="P56" s="636"/>
    </row>
    <row r="57" spans="1:19" x14ac:dyDescent="0.2">
      <c r="A57" s="637">
        <v>30</v>
      </c>
      <c r="B57" s="638">
        <v>7.15</v>
      </c>
      <c r="C57" s="639">
        <v>7.3</v>
      </c>
      <c r="D57" s="640">
        <v>0</v>
      </c>
      <c r="E57" s="641">
        <f t="shared" si="0"/>
        <v>0</v>
      </c>
      <c r="F57" s="642">
        <v>62</v>
      </c>
      <c r="G57" s="643">
        <v>15.15</v>
      </c>
      <c r="H57" s="643">
        <v>15.3</v>
      </c>
      <c r="I57" s="640">
        <v>0</v>
      </c>
      <c r="J57" s="641">
        <f t="shared" si="1"/>
        <v>0</v>
      </c>
      <c r="K57" s="642">
        <v>94</v>
      </c>
      <c r="L57" s="643">
        <v>23.15</v>
      </c>
      <c r="M57" s="643">
        <v>23.3</v>
      </c>
      <c r="N57" s="640">
        <v>0</v>
      </c>
      <c r="O57" s="641">
        <f t="shared" si="2"/>
        <v>0</v>
      </c>
      <c r="P57" s="644"/>
    </row>
    <row r="58" spans="1:19" x14ac:dyDescent="0.2">
      <c r="A58" s="645">
        <v>31</v>
      </c>
      <c r="B58" s="646">
        <v>7.3</v>
      </c>
      <c r="C58" s="647">
        <v>7.45</v>
      </c>
      <c r="D58" s="648">
        <v>0</v>
      </c>
      <c r="E58" s="649">
        <f t="shared" si="0"/>
        <v>0</v>
      </c>
      <c r="F58" s="650">
        <v>63</v>
      </c>
      <c r="G58" s="646">
        <v>15.3</v>
      </c>
      <c r="H58" s="646">
        <v>15.45</v>
      </c>
      <c r="I58" s="648">
        <v>0</v>
      </c>
      <c r="J58" s="649">
        <f t="shared" si="1"/>
        <v>0</v>
      </c>
      <c r="K58" s="650">
        <v>95</v>
      </c>
      <c r="L58" s="646">
        <v>23.3</v>
      </c>
      <c r="M58" s="646">
        <v>23.45</v>
      </c>
      <c r="N58" s="648">
        <v>0</v>
      </c>
      <c r="O58" s="649">
        <f t="shared" si="2"/>
        <v>0</v>
      </c>
      <c r="P58" s="651"/>
    </row>
    <row r="59" spans="1:19" x14ac:dyDescent="0.2">
      <c r="A59" s="652">
        <v>32</v>
      </c>
      <c r="B59" s="653">
        <v>7.45</v>
      </c>
      <c r="C59" s="654">
        <v>8</v>
      </c>
      <c r="D59" s="655">
        <v>0</v>
      </c>
      <c r="E59" s="656">
        <f t="shared" si="0"/>
        <v>0</v>
      </c>
      <c r="F59" s="657">
        <v>64</v>
      </c>
      <c r="G59" s="658">
        <v>15.45</v>
      </c>
      <c r="H59" s="658">
        <v>16</v>
      </c>
      <c r="I59" s="655">
        <v>0</v>
      </c>
      <c r="J59" s="656">
        <f t="shared" si="1"/>
        <v>0</v>
      </c>
      <c r="K59" s="657">
        <v>96</v>
      </c>
      <c r="L59" s="658">
        <v>23.45</v>
      </c>
      <c r="M59" s="658">
        <v>24</v>
      </c>
      <c r="N59" s="655">
        <v>0</v>
      </c>
      <c r="O59" s="656">
        <f t="shared" si="2"/>
        <v>0</v>
      </c>
      <c r="P59" s="6224"/>
    </row>
    <row r="60" spans="1:19" x14ac:dyDescent="0.2">
      <c r="A60" s="6225" t="s">
        <v>27</v>
      </c>
      <c r="B60" s="6226"/>
      <c r="C60" s="6226"/>
      <c r="D60" s="662">
        <f>SUM(D28:D59)</f>
        <v>0</v>
      </c>
      <c r="E60" s="6227">
        <f>SUM(E28:E59)</f>
        <v>0</v>
      </c>
      <c r="F60" s="6226"/>
      <c r="G60" s="6226"/>
      <c r="H60" s="6226"/>
      <c r="I60" s="662">
        <f>SUM(I28:I59)</f>
        <v>0</v>
      </c>
      <c r="J60" s="6227">
        <f>SUM(J28:J59)</f>
        <v>0</v>
      </c>
      <c r="K60" s="6226"/>
      <c r="L60" s="6226"/>
      <c r="M60" s="6226"/>
      <c r="N60" s="6226">
        <f>SUM(N28:N59)</f>
        <v>0</v>
      </c>
      <c r="O60" s="6227">
        <f>SUM(O28:O59)</f>
        <v>0</v>
      </c>
      <c r="P60" s="6228"/>
    </row>
    <row r="64" spans="1:19" x14ac:dyDescent="0.2">
      <c r="A64" t="s">
        <v>31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6229"/>
      <c r="B66" s="6230"/>
      <c r="C66" s="6230"/>
      <c r="D66" s="667"/>
      <c r="E66" s="6230"/>
      <c r="F66" s="6230"/>
      <c r="G66" s="6230"/>
      <c r="H66" s="6230"/>
      <c r="I66" s="667"/>
      <c r="J66" s="668"/>
      <c r="K66" s="6230"/>
      <c r="L66" s="6230"/>
      <c r="M66" s="6230"/>
      <c r="N66" s="6230"/>
      <c r="O66" s="6230"/>
      <c r="P66" s="6231"/>
    </row>
    <row r="67" spans="1:16" x14ac:dyDescent="0.2">
      <c r="A67" s="670" t="s">
        <v>28</v>
      </c>
      <c r="B67" s="671"/>
      <c r="C67" s="671"/>
      <c r="D67" s="672"/>
      <c r="E67" s="673"/>
      <c r="F67" s="671"/>
      <c r="G67" s="671"/>
      <c r="H67" s="673"/>
      <c r="I67" s="672"/>
      <c r="J67" s="674"/>
      <c r="K67" s="671"/>
      <c r="L67" s="671"/>
      <c r="M67" s="671"/>
      <c r="N67" s="671"/>
      <c r="O67" s="671"/>
      <c r="P67" s="675"/>
    </row>
    <row r="68" spans="1:16" x14ac:dyDescent="0.2">
      <c r="A68" s="676"/>
      <c r="B68" s="677"/>
      <c r="C68" s="677"/>
      <c r="D68" s="677"/>
      <c r="E68" s="677"/>
      <c r="F68" s="677"/>
      <c r="G68" s="677"/>
      <c r="H68" s="677"/>
      <c r="I68" s="677"/>
      <c r="J68" s="677"/>
      <c r="K68" s="677"/>
      <c r="L68" s="678"/>
      <c r="M68" s="678"/>
      <c r="N68" s="678"/>
      <c r="O68" s="678"/>
      <c r="P68" s="679"/>
    </row>
    <row r="69" spans="1:16" x14ac:dyDescent="0.2">
      <c r="A69" s="680"/>
      <c r="B69" s="681"/>
      <c r="C69" s="681"/>
      <c r="D69" s="682"/>
      <c r="E69" s="683"/>
      <c r="F69" s="681"/>
      <c r="G69" s="681"/>
      <c r="H69" s="683"/>
      <c r="I69" s="682"/>
      <c r="J69" s="684"/>
      <c r="K69" s="681"/>
      <c r="L69" s="681"/>
      <c r="M69" s="681"/>
      <c r="N69" s="681"/>
      <c r="O69" s="681"/>
      <c r="P69" s="685"/>
    </row>
    <row r="70" spans="1:16" x14ac:dyDescent="0.2">
      <c r="A70" s="686"/>
      <c r="B70" s="687"/>
      <c r="C70" s="687"/>
      <c r="D70" s="688"/>
      <c r="E70" s="689"/>
      <c r="F70" s="687"/>
      <c r="G70" s="687"/>
      <c r="H70" s="689"/>
      <c r="I70" s="688"/>
      <c r="J70" s="687"/>
      <c r="K70" s="687"/>
      <c r="L70" s="687"/>
      <c r="M70" s="687"/>
      <c r="N70" s="687"/>
      <c r="O70" s="687"/>
      <c r="P70" s="690"/>
    </row>
    <row r="71" spans="1:16" x14ac:dyDescent="0.2">
      <c r="A71" s="6232"/>
      <c r="B71" s="6233"/>
      <c r="C71" s="6233"/>
      <c r="D71" s="693"/>
      <c r="E71" s="6234"/>
      <c r="F71" s="6233"/>
      <c r="G71" s="6233"/>
      <c r="H71" s="6234"/>
      <c r="I71" s="693"/>
      <c r="J71" s="6233"/>
      <c r="K71" s="6233"/>
      <c r="L71" s="6233"/>
      <c r="M71" s="6233"/>
      <c r="N71" s="6233"/>
      <c r="O71" s="6233"/>
      <c r="P71" s="6235"/>
    </row>
    <row r="72" spans="1:16" x14ac:dyDescent="0.2">
      <c r="A72" s="696"/>
      <c r="B72" s="697"/>
      <c r="C72" s="697"/>
      <c r="D72" s="698"/>
      <c r="E72" s="699"/>
      <c r="F72" s="697"/>
      <c r="G72" s="697"/>
      <c r="H72" s="699"/>
      <c r="I72" s="698"/>
      <c r="J72" s="697"/>
      <c r="K72" s="697"/>
      <c r="L72" s="697"/>
      <c r="M72" s="697" t="s">
        <v>29</v>
      </c>
      <c r="N72" s="697"/>
      <c r="O72" s="697"/>
      <c r="P72" s="700"/>
    </row>
    <row r="73" spans="1:16" x14ac:dyDescent="0.2">
      <c r="A73" s="701"/>
      <c r="B73" s="702"/>
      <c r="C73" s="702"/>
      <c r="D73" s="703"/>
      <c r="E73" s="704"/>
      <c r="F73" s="702"/>
      <c r="G73" s="702"/>
      <c r="H73" s="704"/>
      <c r="I73" s="703"/>
      <c r="J73" s="702"/>
      <c r="K73" s="702"/>
      <c r="L73" s="702"/>
      <c r="M73" s="702" t="s">
        <v>30</v>
      </c>
      <c r="N73" s="702"/>
      <c r="O73" s="702"/>
      <c r="P73" s="705"/>
    </row>
    <row r="74" spans="1:16" ht="15.75" x14ac:dyDescent="0.25">
      <c r="E74" s="6236"/>
      <c r="H74" s="6236"/>
    </row>
    <row r="75" spans="1:16" ht="15.75" x14ac:dyDescent="0.25">
      <c r="C75" s="707"/>
      <c r="E75" s="6237"/>
      <c r="H75" s="6237"/>
    </row>
    <row r="76" spans="1:16" ht="15.75" x14ac:dyDescent="0.25">
      <c r="E76" s="709"/>
      <c r="H76" s="709"/>
    </row>
    <row r="77" spans="1:16" ht="15.75" x14ac:dyDescent="0.25">
      <c r="E77" s="6238"/>
      <c r="H77" s="6238"/>
    </row>
    <row r="78" spans="1:16" ht="15.75" x14ac:dyDescent="0.25">
      <c r="E78" s="6239"/>
      <c r="H78" s="6239"/>
    </row>
    <row r="79" spans="1:16" ht="15.75" x14ac:dyDescent="0.25">
      <c r="E79" s="6240"/>
      <c r="H79" s="6240"/>
    </row>
    <row r="80" spans="1:16" ht="15.75" x14ac:dyDescent="0.25">
      <c r="E80" s="6241"/>
      <c r="H80" s="6241"/>
    </row>
    <row r="81" spans="5:13" ht="15.75" x14ac:dyDescent="0.25">
      <c r="E81" s="6242"/>
      <c r="H81" s="6242"/>
    </row>
    <row r="82" spans="5:13" ht="15.75" x14ac:dyDescent="0.25">
      <c r="E82" s="6243"/>
      <c r="H82" s="6243"/>
    </row>
    <row r="83" spans="5:13" ht="15.75" x14ac:dyDescent="0.25">
      <c r="E83" s="716"/>
      <c r="H83" s="716"/>
    </row>
    <row r="84" spans="5:13" ht="15.75" x14ac:dyDescent="0.25">
      <c r="E84" s="717"/>
      <c r="H84" s="717"/>
    </row>
    <row r="85" spans="5:13" ht="15.75" x14ac:dyDescent="0.25">
      <c r="E85" s="718"/>
      <c r="H85" s="718"/>
    </row>
    <row r="86" spans="5:13" ht="15.75" x14ac:dyDescent="0.25">
      <c r="E86" s="719"/>
      <c r="H86" s="719"/>
    </row>
    <row r="87" spans="5:13" ht="15.75" x14ac:dyDescent="0.25">
      <c r="E87" s="720"/>
      <c r="H87" s="720"/>
    </row>
    <row r="88" spans="5:13" ht="15.75" x14ac:dyDescent="0.25">
      <c r="E88" s="721"/>
      <c r="H88" s="721"/>
    </row>
    <row r="89" spans="5:13" ht="15.75" x14ac:dyDescent="0.25">
      <c r="E89" s="722"/>
      <c r="H89" s="722"/>
    </row>
    <row r="90" spans="5:13" ht="15.75" x14ac:dyDescent="0.25">
      <c r="E90" s="723"/>
      <c r="H90" s="723"/>
    </row>
    <row r="91" spans="5:13" ht="15.75" x14ac:dyDescent="0.25">
      <c r="E91" s="724"/>
      <c r="H91" s="724"/>
    </row>
    <row r="92" spans="5:13" ht="15.75" x14ac:dyDescent="0.25">
      <c r="E92" s="725"/>
      <c r="H92" s="725"/>
    </row>
    <row r="93" spans="5:13" ht="15.75" x14ac:dyDescent="0.25">
      <c r="E93" s="726"/>
      <c r="H93" s="726"/>
    </row>
    <row r="94" spans="5:13" ht="15.75" x14ac:dyDescent="0.25">
      <c r="E94" s="6244"/>
      <c r="H94" s="6244"/>
    </row>
    <row r="95" spans="5:13" ht="15.75" x14ac:dyDescent="0.25">
      <c r="E95" s="6245"/>
      <c r="H95" s="6245"/>
    </row>
    <row r="96" spans="5:13" ht="15.75" x14ac:dyDescent="0.25">
      <c r="E96" s="6246"/>
      <c r="H96" s="6246"/>
      <c r="M96" s="6247" t="s">
        <v>8</v>
      </c>
    </row>
    <row r="97" spans="5:14" ht="15.75" x14ac:dyDescent="0.25">
      <c r="E97" s="6248"/>
      <c r="H97" s="6248"/>
    </row>
    <row r="98" spans="5:14" ht="15.75" x14ac:dyDescent="0.25">
      <c r="E98" s="6249"/>
      <c r="H98" s="6249"/>
    </row>
    <row r="99" spans="5:14" ht="15.75" x14ac:dyDescent="0.25">
      <c r="E99" s="6250"/>
      <c r="H99" s="6250"/>
    </row>
    <row r="101" spans="5:14" x14ac:dyDescent="0.2">
      <c r="N101" s="734"/>
    </row>
    <row r="126" spans="4:4" x14ac:dyDescent="0.2">
      <c r="D126" s="735"/>
    </row>
  </sheetData>
  <mergeCells count="1">
    <mergeCell ref="Q27:R27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Sheet1 (10)</vt:lpstr>
      <vt:lpstr>Sheet1 (9)</vt:lpstr>
      <vt:lpstr>Sheet1 (8)</vt:lpstr>
      <vt:lpstr>Sheet1 (7)</vt:lpstr>
      <vt:lpstr>Sheet1 (6)</vt:lpstr>
      <vt:lpstr>Sheet1 (5)</vt:lpstr>
      <vt:lpstr>Sheet1 (4)</vt:lpstr>
      <vt:lpstr>Sheet1 (3)</vt:lpstr>
      <vt:lpstr>Sheet1 (2)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Sheet31</vt:lpstr>
      <vt:lpstr>Summary</vt:lpstr>
      <vt:lpstr>Evaluation Warning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dcterms:modified xsi:type="dcterms:W3CDTF">2020-11-17T10:42:48Z</dcterms:modified>
</cp:coreProperties>
</file>